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бмен Ника\Отчеты на сайт, сводные отчеты\2024\"/>
    </mc:Choice>
  </mc:AlternateContent>
  <xr:revisionPtr revIDLastSave="0" documentId="13_ncr:1_{638E027F-11FC-4B5C-9713-5AE4C48B41AA}" xr6:coauthVersionLast="47" xr6:coauthVersionMax="47" xr10:uidLastSave="{00000000-0000-0000-0000-000000000000}"/>
  <bookViews>
    <workbookView xWindow="-108" yWindow="-108" windowWidth="23256" windowHeight="14016" tabRatio="781" activeTab="1" xr2:uid="{00000000-000D-0000-FFFF-FFFF00000000}"/>
  </bookViews>
  <sheets>
    <sheet name="Поступления" sheetId="14" r:id="rId1"/>
    <sheet name="Расходы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6" l="1"/>
  <c r="B49" i="6"/>
  <c r="B64" i="6" l="1"/>
  <c r="B24" i="6"/>
  <c r="B10" i="6"/>
  <c r="B62" i="6"/>
  <c r="A27" i="14" l="1"/>
  <c r="B69" i="6"/>
  <c r="B43" i="6" l="1"/>
  <c r="B70" i="6" s="1"/>
</calcChain>
</file>

<file path=xl/sharedStrings.xml><?xml version="1.0" encoding="utf-8"?>
<sst xmlns="http://schemas.openxmlformats.org/spreadsheetml/2006/main" count="133" uniqueCount="100">
  <si>
    <t>Сумма</t>
  </si>
  <si>
    <t>Источник / благотворитель</t>
  </si>
  <si>
    <t>Итого</t>
  </si>
  <si>
    <t>Расходы, связанные с обеспечением реализации программ и работы Фонда</t>
  </si>
  <si>
    <t>Итого поступило денежных средств за месяц</t>
  </si>
  <si>
    <t>Итого произведено расходов за месяц</t>
  </si>
  <si>
    <t>Частные пожертвования, расчетный счет Сбербанк</t>
  </si>
  <si>
    <t>Частные пожертвования, расчетный счет Промсвязьбанк</t>
  </si>
  <si>
    <t>Частные пожертвования, СМС на номер 3434</t>
  </si>
  <si>
    <t>Пожертвования от коммерческих организаций</t>
  </si>
  <si>
    <t>Благотворительный сервис Mos.ru</t>
  </si>
  <si>
    <t>Проект "Активный гражданин"</t>
  </si>
  <si>
    <t>Благотворительное мобильное приложение Tooba</t>
  </si>
  <si>
    <t xml:space="preserve">Онлайн-платформа помощи животным Teddy Food </t>
  </si>
  <si>
    <t>Благотворительный аукцион Meet For Charity</t>
  </si>
  <si>
    <t>Договоры, муниципальные контракты на оказание услуг</t>
  </si>
  <si>
    <t>Частные пожертвования, сайт фонда (CloudPayments)</t>
  </si>
  <si>
    <t>Частные пожертвования, СБП</t>
  </si>
  <si>
    <t>Частные пожертвования, Билайн взносы с баланса</t>
  </si>
  <si>
    <t>Программа банка ВТБ "Мультибонус"</t>
  </si>
  <si>
    <t>Благотворительная платформа Совкомбанка "Про добро"</t>
  </si>
  <si>
    <t>Онлайн-платформа Добро Mail.ru</t>
  </si>
  <si>
    <t>Благотворительные сертификаты на Ozon.ru</t>
  </si>
  <si>
    <t>Проекты благотворительного фонда "Нужна помощь"</t>
  </si>
  <si>
    <t>Реализация сувенирной продукции, мерча</t>
  </si>
  <si>
    <t>Выплата процентов банком</t>
  </si>
  <si>
    <t>ПРОГРАММА "ЦЕНТР ЗНАНИЙ"</t>
  </si>
  <si>
    <t>ПРОГРАММА «ПОДДЕРЖКА РЕГИОНОВ»</t>
  </si>
  <si>
    <t>ПРОГРАММА "ПРИЮТЫ"</t>
  </si>
  <si>
    <t>ПРОГРАММА «ПРОСВЕЩЕНИЕ И РАБОТА СО СТОРОННИКАМИ»</t>
  </si>
  <si>
    <t>январь</t>
  </si>
  <si>
    <t>Содержание животных, находящихся на попечении Фонда, в том числе поступивших по проектам ОСВВ и Котоспас. Строительство, ремонт и содержание приютов Фонда. Оказание ветеринарной помощи животным, находящимся на попечении Фонда, в том числе лечение в сторонних клиниках. Стерилизация животных, находящихся на попечении Фонда, реализация проектов ОСВВ, Котоспас, льготной стерилизации животных от населения</t>
  </si>
  <si>
    <t>Частные пожертвования, ВТБ</t>
  </si>
  <si>
    <t>Оказание материальной помощи благотворительным организациям и волонтерам, на попечении которых находятся бездомные животные. Помощь приютам и благополучателям (волонтерам, хозяевам животных), пострадавшим при чрезвычайных ситуациях.</t>
  </si>
  <si>
    <t>Аренда склада</t>
  </si>
  <si>
    <t>Работа Горячей линии Фонда, привлечение сторонников и общественности к деятельности фонда. Расходы на рекламу и изготовление мерча. Мастер-классы, раздача листовок волонтерами</t>
  </si>
  <si>
    <t>Вывоз мусора</t>
  </si>
  <si>
    <t>Лекарственные препараты</t>
  </si>
  <si>
    <t>Бензин, дизель для заправки автомобилей</t>
  </si>
  <si>
    <t>Ремонт автомобиля Лада Ларгус</t>
  </si>
  <si>
    <t>Утилизация биологических отходов и отходов класса "Б"</t>
  </si>
  <si>
    <t>Написание материалов для собственных площадок Фонда</t>
  </si>
  <si>
    <t>Услуги агента по информированию граждан о деятельности фонда и привлечению к благотворительной деятельности</t>
  </si>
  <si>
    <t>Частные пожертвования, мобильный банк Тинькофф</t>
  </si>
  <si>
    <t>Пожертвования БФ "Благотворительное пожертвование"</t>
  </si>
  <si>
    <t>Оплата труда, сотрудники, занятые в реализации иных целевых мероприятий</t>
  </si>
  <si>
    <t>Налоги и взносы с фонда оплаты труда, сотрудники, занятые в реализации иных целевых мероприятий</t>
  </si>
  <si>
    <t>Комиссия банка</t>
  </si>
  <si>
    <t>Административно-управленческие расходы (услуги связи, почта, аренда офиса, канцелярские и хозяйственные товары, товары для офиса, расходы на оплату офисных и бух.программ, услуги hh.ru. )</t>
  </si>
  <si>
    <t>Проекты благотворительного фонда "Код Добра"</t>
  </si>
  <si>
    <t>Проекты благотворительного фонда "Вклад в будущее"</t>
  </si>
  <si>
    <t>Членские взносы за 2023 год Ассоциация Благополучие животных</t>
  </si>
  <si>
    <t>Материалы для рукоделия для проведения мастер-классов</t>
  </si>
  <si>
    <t>Упаковочные материалы для сувенирной продукции</t>
  </si>
  <si>
    <t>Полиграфическая продукция - визитки</t>
  </si>
  <si>
    <t>Ленты для бейджей с логотипом</t>
  </si>
  <si>
    <t>08.02.2024</t>
  </si>
  <si>
    <t>27.02.2024</t>
  </si>
  <si>
    <t>28.02.2024</t>
  </si>
  <si>
    <t>05.02.2024</t>
  </si>
  <si>
    <t>Рекламно-сувенирная продукция</t>
  </si>
  <si>
    <t>Приобритение пылесосов в центр "Мокрый нос"</t>
  </si>
  <si>
    <t>Медицинское оборудование, инструменты, расходные материалы</t>
  </si>
  <si>
    <t>Лабораторные исследования за январь 2024, лаборатория Vet Union</t>
  </si>
  <si>
    <t>Сопровождение анестезиолога на МРТ, кот Алтай, клиника Сколково Вет</t>
  </si>
  <si>
    <t>Сопровождение анестезиолога на КТ, кошка Фур, клиника Сколково Вет</t>
  </si>
  <si>
    <t>Сопровождение анестезиолога на КТ, собака Ксюша, клиника Сколково Вет</t>
  </si>
  <si>
    <t>Проведение МРТ, кот Алтай, клиника Сколково Вет</t>
  </si>
  <si>
    <t>Проведение КТ, анализы, кошка Фур, клиника Сколково Вет</t>
  </si>
  <si>
    <t>Проведение КТ, собака Ксюша, клиника Сколково Вет</t>
  </si>
  <si>
    <t>Стоматологические операции, кот Малыш, кошка Лилит, кошка Калинка, кот Тай, клиника 101 Далматинец Сходня</t>
  </si>
  <si>
    <t>Передержка собак за период 01.01.24-31.01.24</t>
  </si>
  <si>
    <t>Оборудование - роутер в центр "Мокрый нос"</t>
  </si>
  <si>
    <t>Дезинфекция, дезинсекция и дератизация за апрель 2022 - декабрь 2022, Центр "Мокрый нос"</t>
  </si>
  <si>
    <t>09.02.2024</t>
  </si>
  <si>
    <t>21.02.2024</t>
  </si>
  <si>
    <t>16.02.2024</t>
  </si>
  <si>
    <t>12.02.2024</t>
  </si>
  <si>
    <t>07.02.2024</t>
  </si>
  <si>
    <t>29.02.2024</t>
  </si>
  <si>
    <t>26.02.2024</t>
  </si>
  <si>
    <t>06.02.2024</t>
  </si>
  <si>
    <t>23.02.2024</t>
  </si>
  <si>
    <t>Ветеринарные услуги (СББЖ, приют "Ника")</t>
  </si>
  <si>
    <t>Ветеринарные услуги (СББЖ, центр "Мокрый нос")</t>
  </si>
  <si>
    <t>Аренда земельного участка</t>
  </si>
  <si>
    <t>Ветеринарные препараты</t>
  </si>
  <si>
    <t>Ветеринарные препараты, медицинские расходные материалы, корм ветеринарная диета</t>
  </si>
  <si>
    <t>Электроэнергия за 01.01.24-29.02.24</t>
  </si>
  <si>
    <t>Система водоочистки и водоподготовки (оборудование и комплектующие, монтажные работы, доставка)</t>
  </si>
  <si>
    <t>Система водоочистки и водоподготовки (монтаж)</t>
  </si>
  <si>
    <t>Услуги по медицинскому осмотру водителей 01.01.24-29.02.24</t>
  </si>
  <si>
    <t>Камеры для видеонаблюдения (центр "Мокрый нос")</t>
  </si>
  <si>
    <t>Уборка снега (центр "Мокрый нос")</t>
  </si>
  <si>
    <t>Хозяйственные принадлежности</t>
  </si>
  <si>
    <t>Доставка сувенирной продукции</t>
  </si>
  <si>
    <t>Строительные расходные материалы</t>
  </si>
  <si>
    <t>Канцелярские принадлежности</t>
  </si>
  <si>
    <t xml:space="preserve">Включает в себя затраты на расходы формирования базы знаний, затраты на обучение наших сотрудников (форум, лекции, участие в конференциях) </t>
  </si>
  <si>
    <t>Ветеринарные услуги, кот Алтай, клиника Оригами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</si>
</sst>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6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48">
    <xf numFmtId="0" fontId="0" fillId="0" borderId="0" xfId="0" applyFill="1" applyProtection="1"/>
    <xf numFmtId="0" fontId="2" fillId="0" borderId="0" xfId="0" applyFont="1" applyFill="1" applyProtection="1"/>
    <xf numFmtId="4" fontId="2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4" fontId="1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/>
    </xf>
    <xf numFmtId="4" fontId="6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1" fillId="2" borderId="1" xfId="0" applyFont="1" applyFill="1" applyBorder="1" applyProtection="1"/>
    <xf numFmtId="14" fontId="7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/>
    </xf>
    <xf numFmtId="4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Protection="1"/>
    <xf numFmtId="0" fontId="8" fillId="0" borderId="0" xfId="0" applyFont="1" applyFill="1" applyAlignment="1" applyProtection="1">
      <alignment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4" fontId="9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4" fontId="9" fillId="0" borderId="0" xfId="0" applyNumberFormat="1" applyFont="1" applyFill="1" applyAlignment="1" applyProtection="1">
      <alignment horizontal="left" vertical="center"/>
    </xf>
    <xf numFmtId="4" fontId="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left" vertical="center"/>
    </xf>
    <xf numFmtId="4" fontId="2" fillId="3" borderId="0" xfId="0" applyNumberFormat="1" applyFont="1" applyFill="1" applyAlignment="1" applyProtection="1">
      <alignment horizontal="left" vertical="center"/>
    </xf>
    <xf numFmtId="4" fontId="1" fillId="2" borderId="2" xfId="0" applyNumberFormat="1" applyFont="1" applyFill="1" applyBorder="1" applyAlignment="1" applyProtection="1">
      <alignment horizontal="left" vertical="top" wrapText="1"/>
    </xf>
    <xf numFmtId="4" fontId="1" fillId="2" borderId="3" xfId="0" applyNumberFormat="1" applyFont="1" applyFill="1" applyBorder="1" applyAlignment="1" applyProtection="1">
      <alignment horizontal="left" vertical="top" wrapText="1"/>
    </xf>
    <xf numFmtId="4" fontId="3" fillId="2" borderId="5" xfId="0" applyNumberFormat="1" applyFont="1" applyFill="1" applyBorder="1" applyAlignment="1" applyProtection="1">
      <alignment horizontal="left" vertical="top" wrapText="1"/>
    </xf>
    <xf numFmtId="4" fontId="1" fillId="2" borderId="5" xfId="0" applyNumberFormat="1" applyFont="1" applyFill="1" applyBorder="1" applyAlignment="1" applyProtection="1">
      <alignment horizontal="left" vertical="top" wrapText="1"/>
    </xf>
    <xf numFmtId="14" fontId="2" fillId="0" borderId="0" xfId="0" applyNumberFormat="1" applyFont="1" applyFill="1" applyAlignment="1" applyProtection="1">
      <alignment horizontal="left" vertical="top" wrapText="1"/>
    </xf>
    <xf numFmtId="4" fontId="2" fillId="0" borderId="0" xfId="0" applyNumberFormat="1" applyFont="1" applyFill="1" applyAlignment="1" applyProtection="1">
      <alignment horizontal="left" vertical="top" wrapText="1"/>
    </xf>
    <xf numFmtId="4" fontId="2" fillId="2" borderId="5" xfId="0" applyNumberFormat="1" applyFont="1" applyFill="1" applyBorder="1" applyAlignment="1" applyProtection="1">
      <alignment horizontal="left" vertical="top" wrapText="1"/>
    </xf>
    <xf numFmtId="4" fontId="2" fillId="0" borderId="0" xfId="0" applyNumberFormat="1" applyFont="1" applyFill="1" applyAlignment="1" applyProtection="1">
      <alignment horizontal="left" vertical="center" wrapText="1"/>
    </xf>
    <xf numFmtId="14" fontId="2" fillId="0" borderId="0" xfId="0" applyNumberFormat="1" applyFont="1" applyFill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B27"/>
  <sheetViews>
    <sheetView workbookViewId="0">
      <selection activeCell="B1" sqref="B1:B1048576"/>
    </sheetView>
  </sheetViews>
  <sheetFormatPr defaultRowHeight="13.8" x14ac:dyDescent="0.25"/>
  <cols>
    <col min="1" max="1" width="15.77734375" style="8" customWidth="1"/>
    <col min="2" max="2" width="100.77734375" style="6" customWidth="1"/>
    <col min="3" max="243" width="9.109375" style="1"/>
    <col min="244" max="244" width="100.6640625" style="1" customWidth="1"/>
    <col min="245" max="257" width="25.6640625" style="1" customWidth="1"/>
    <col min="258" max="499" width="9.109375" style="1"/>
    <col min="500" max="500" width="100.6640625" style="1" customWidth="1"/>
    <col min="501" max="513" width="25.6640625" style="1" customWidth="1"/>
    <col min="514" max="755" width="9.109375" style="1"/>
    <col min="756" max="756" width="100.6640625" style="1" customWidth="1"/>
    <col min="757" max="769" width="25.6640625" style="1" customWidth="1"/>
    <col min="770" max="1011" width="9.109375" style="1"/>
    <col min="1012" max="1012" width="100.6640625" style="1" customWidth="1"/>
    <col min="1013" max="1025" width="25.6640625" style="1" customWidth="1"/>
    <col min="1026" max="1267" width="9.109375" style="1"/>
    <col min="1268" max="1268" width="100.6640625" style="1" customWidth="1"/>
    <col min="1269" max="1281" width="25.6640625" style="1" customWidth="1"/>
    <col min="1282" max="1523" width="9.109375" style="1"/>
    <col min="1524" max="1524" width="100.6640625" style="1" customWidth="1"/>
    <col min="1525" max="1537" width="25.6640625" style="1" customWidth="1"/>
    <col min="1538" max="1779" width="9.109375" style="1"/>
    <col min="1780" max="1780" width="100.6640625" style="1" customWidth="1"/>
    <col min="1781" max="1793" width="25.6640625" style="1" customWidth="1"/>
    <col min="1794" max="2035" width="9.109375" style="1"/>
    <col min="2036" max="2036" width="100.6640625" style="1" customWidth="1"/>
    <col min="2037" max="2049" width="25.6640625" style="1" customWidth="1"/>
    <col min="2050" max="2291" width="9.109375" style="1"/>
    <col min="2292" max="2292" width="100.6640625" style="1" customWidth="1"/>
    <col min="2293" max="2305" width="25.6640625" style="1" customWidth="1"/>
    <col min="2306" max="2547" width="9.109375" style="1"/>
    <col min="2548" max="2548" width="100.6640625" style="1" customWidth="1"/>
    <col min="2549" max="2561" width="25.6640625" style="1" customWidth="1"/>
    <col min="2562" max="2803" width="9.109375" style="1"/>
    <col min="2804" max="2804" width="100.6640625" style="1" customWidth="1"/>
    <col min="2805" max="2817" width="25.6640625" style="1" customWidth="1"/>
    <col min="2818" max="3059" width="9.109375" style="1"/>
    <col min="3060" max="3060" width="100.6640625" style="1" customWidth="1"/>
    <col min="3061" max="3073" width="25.6640625" style="1" customWidth="1"/>
    <col min="3074" max="3315" width="9.109375" style="1"/>
    <col min="3316" max="3316" width="100.6640625" style="1" customWidth="1"/>
    <col min="3317" max="3329" width="25.6640625" style="1" customWidth="1"/>
    <col min="3330" max="3571" width="9.109375" style="1"/>
    <col min="3572" max="3572" width="100.6640625" style="1" customWidth="1"/>
    <col min="3573" max="3585" width="25.6640625" style="1" customWidth="1"/>
    <col min="3586" max="3827" width="9.109375" style="1"/>
    <col min="3828" max="3828" width="100.6640625" style="1" customWidth="1"/>
    <col min="3829" max="3841" width="25.6640625" style="1" customWidth="1"/>
    <col min="3842" max="4083" width="9.109375" style="1"/>
    <col min="4084" max="4084" width="100.6640625" style="1" customWidth="1"/>
    <col min="4085" max="4097" width="25.6640625" style="1" customWidth="1"/>
    <col min="4098" max="4339" width="9.109375" style="1"/>
    <col min="4340" max="4340" width="100.6640625" style="1" customWidth="1"/>
    <col min="4341" max="4353" width="25.6640625" style="1" customWidth="1"/>
    <col min="4354" max="4595" width="9.109375" style="1"/>
    <col min="4596" max="4596" width="100.6640625" style="1" customWidth="1"/>
    <col min="4597" max="4609" width="25.6640625" style="1" customWidth="1"/>
    <col min="4610" max="4851" width="9.109375" style="1"/>
    <col min="4852" max="4852" width="100.6640625" style="1" customWidth="1"/>
    <col min="4853" max="4865" width="25.6640625" style="1" customWidth="1"/>
    <col min="4866" max="5107" width="9.109375" style="1"/>
    <col min="5108" max="5108" width="100.6640625" style="1" customWidth="1"/>
    <col min="5109" max="5121" width="25.6640625" style="1" customWidth="1"/>
    <col min="5122" max="5363" width="9.109375" style="1"/>
    <col min="5364" max="5364" width="100.6640625" style="1" customWidth="1"/>
    <col min="5365" max="5377" width="25.6640625" style="1" customWidth="1"/>
    <col min="5378" max="5619" width="9.109375" style="1"/>
    <col min="5620" max="5620" width="100.6640625" style="1" customWidth="1"/>
    <col min="5621" max="5633" width="25.6640625" style="1" customWidth="1"/>
    <col min="5634" max="5875" width="9.109375" style="1"/>
    <col min="5876" max="5876" width="100.6640625" style="1" customWidth="1"/>
    <col min="5877" max="5889" width="25.6640625" style="1" customWidth="1"/>
    <col min="5890" max="6131" width="9.109375" style="1"/>
    <col min="6132" max="6132" width="100.6640625" style="1" customWidth="1"/>
    <col min="6133" max="6145" width="25.6640625" style="1" customWidth="1"/>
    <col min="6146" max="6387" width="9.109375" style="1"/>
    <col min="6388" max="6388" width="100.6640625" style="1" customWidth="1"/>
    <col min="6389" max="6401" width="25.6640625" style="1" customWidth="1"/>
    <col min="6402" max="6643" width="9.109375" style="1"/>
    <col min="6644" max="6644" width="100.6640625" style="1" customWidth="1"/>
    <col min="6645" max="6657" width="25.6640625" style="1" customWidth="1"/>
    <col min="6658" max="6899" width="9.109375" style="1"/>
    <col min="6900" max="6900" width="100.6640625" style="1" customWidth="1"/>
    <col min="6901" max="6913" width="25.6640625" style="1" customWidth="1"/>
    <col min="6914" max="7155" width="9.109375" style="1"/>
    <col min="7156" max="7156" width="100.6640625" style="1" customWidth="1"/>
    <col min="7157" max="7169" width="25.6640625" style="1" customWidth="1"/>
    <col min="7170" max="7411" width="9.109375" style="1"/>
    <col min="7412" max="7412" width="100.6640625" style="1" customWidth="1"/>
    <col min="7413" max="7425" width="25.6640625" style="1" customWidth="1"/>
    <col min="7426" max="7667" width="9.109375" style="1"/>
    <col min="7668" max="7668" width="100.6640625" style="1" customWidth="1"/>
    <col min="7669" max="7681" width="25.6640625" style="1" customWidth="1"/>
    <col min="7682" max="7923" width="9.109375" style="1"/>
    <col min="7924" max="7924" width="100.6640625" style="1" customWidth="1"/>
    <col min="7925" max="7937" width="25.6640625" style="1" customWidth="1"/>
    <col min="7938" max="8179" width="9.109375" style="1"/>
    <col min="8180" max="8180" width="100.6640625" style="1" customWidth="1"/>
    <col min="8181" max="8193" width="25.6640625" style="1" customWidth="1"/>
    <col min="8194" max="8435" width="9.109375" style="1"/>
    <col min="8436" max="8436" width="100.6640625" style="1" customWidth="1"/>
    <col min="8437" max="8449" width="25.6640625" style="1" customWidth="1"/>
    <col min="8450" max="8691" width="9.109375" style="1"/>
    <col min="8692" max="8692" width="100.6640625" style="1" customWidth="1"/>
    <col min="8693" max="8705" width="25.6640625" style="1" customWidth="1"/>
    <col min="8706" max="8947" width="9.109375" style="1"/>
    <col min="8948" max="8948" width="100.6640625" style="1" customWidth="1"/>
    <col min="8949" max="8961" width="25.6640625" style="1" customWidth="1"/>
    <col min="8962" max="9203" width="9.109375" style="1"/>
    <col min="9204" max="9204" width="100.6640625" style="1" customWidth="1"/>
    <col min="9205" max="9217" width="25.6640625" style="1" customWidth="1"/>
    <col min="9218" max="9459" width="9.109375" style="1"/>
    <col min="9460" max="9460" width="100.6640625" style="1" customWidth="1"/>
    <col min="9461" max="9473" width="25.6640625" style="1" customWidth="1"/>
    <col min="9474" max="9715" width="9.109375" style="1"/>
    <col min="9716" max="9716" width="100.6640625" style="1" customWidth="1"/>
    <col min="9717" max="9729" width="25.6640625" style="1" customWidth="1"/>
    <col min="9730" max="9971" width="9.109375" style="1"/>
    <col min="9972" max="9972" width="100.6640625" style="1" customWidth="1"/>
    <col min="9973" max="9985" width="25.6640625" style="1" customWidth="1"/>
    <col min="9986" max="10227" width="9.109375" style="1"/>
    <col min="10228" max="10228" width="100.6640625" style="1" customWidth="1"/>
    <col min="10229" max="10241" width="25.6640625" style="1" customWidth="1"/>
    <col min="10242" max="10483" width="9.109375" style="1"/>
    <col min="10484" max="10484" width="100.6640625" style="1" customWidth="1"/>
    <col min="10485" max="10497" width="25.6640625" style="1" customWidth="1"/>
    <col min="10498" max="10739" width="9.109375" style="1"/>
    <col min="10740" max="10740" width="100.6640625" style="1" customWidth="1"/>
    <col min="10741" max="10753" width="25.6640625" style="1" customWidth="1"/>
    <col min="10754" max="10995" width="9.109375" style="1"/>
    <col min="10996" max="10996" width="100.6640625" style="1" customWidth="1"/>
    <col min="10997" max="11009" width="25.6640625" style="1" customWidth="1"/>
    <col min="11010" max="11251" width="9.109375" style="1"/>
    <col min="11252" max="11252" width="100.6640625" style="1" customWidth="1"/>
    <col min="11253" max="11265" width="25.6640625" style="1" customWidth="1"/>
    <col min="11266" max="11507" width="9.109375" style="1"/>
    <col min="11508" max="11508" width="100.6640625" style="1" customWidth="1"/>
    <col min="11509" max="11521" width="25.6640625" style="1" customWidth="1"/>
    <col min="11522" max="11763" width="9.109375" style="1"/>
    <col min="11764" max="11764" width="100.6640625" style="1" customWidth="1"/>
    <col min="11765" max="11777" width="25.6640625" style="1" customWidth="1"/>
    <col min="11778" max="12019" width="9.109375" style="1"/>
    <col min="12020" max="12020" width="100.6640625" style="1" customWidth="1"/>
    <col min="12021" max="12033" width="25.6640625" style="1" customWidth="1"/>
    <col min="12034" max="12275" width="9.109375" style="1"/>
    <col min="12276" max="12276" width="100.6640625" style="1" customWidth="1"/>
    <col min="12277" max="12289" width="25.6640625" style="1" customWidth="1"/>
    <col min="12290" max="12531" width="9.109375" style="1"/>
    <col min="12532" max="12532" width="100.6640625" style="1" customWidth="1"/>
    <col min="12533" max="12545" width="25.6640625" style="1" customWidth="1"/>
    <col min="12546" max="12787" width="9.109375" style="1"/>
    <col min="12788" max="12788" width="100.6640625" style="1" customWidth="1"/>
    <col min="12789" max="12801" width="25.6640625" style="1" customWidth="1"/>
    <col min="12802" max="13043" width="9.109375" style="1"/>
    <col min="13044" max="13044" width="100.6640625" style="1" customWidth="1"/>
    <col min="13045" max="13057" width="25.6640625" style="1" customWidth="1"/>
    <col min="13058" max="13299" width="9.109375" style="1"/>
    <col min="13300" max="13300" width="100.6640625" style="1" customWidth="1"/>
    <col min="13301" max="13313" width="25.6640625" style="1" customWidth="1"/>
    <col min="13314" max="13555" width="9.109375" style="1"/>
    <col min="13556" max="13556" width="100.6640625" style="1" customWidth="1"/>
    <col min="13557" max="13569" width="25.6640625" style="1" customWidth="1"/>
    <col min="13570" max="13811" width="9.109375" style="1"/>
    <col min="13812" max="13812" width="100.6640625" style="1" customWidth="1"/>
    <col min="13813" max="13825" width="25.6640625" style="1" customWidth="1"/>
    <col min="13826" max="14067" width="9.109375" style="1"/>
    <col min="14068" max="14068" width="100.6640625" style="1" customWidth="1"/>
    <col min="14069" max="14081" width="25.6640625" style="1" customWidth="1"/>
    <col min="14082" max="14323" width="9.109375" style="1"/>
    <col min="14324" max="14324" width="100.6640625" style="1" customWidth="1"/>
    <col min="14325" max="14337" width="25.6640625" style="1" customWidth="1"/>
    <col min="14338" max="14579" width="9.109375" style="1"/>
    <col min="14580" max="14580" width="100.6640625" style="1" customWidth="1"/>
    <col min="14581" max="14593" width="25.6640625" style="1" customWidth="1"/>
    <col min="14594" max="14835" width="9.109375" style="1"/>
    <col min="14836" max="14836" width="100.6640625" style="1" customWidth="1"/>
    <col min="14837" max="14849" width="25.6640625" style="1" customWidth="1"/>
    <col min="14850" max="15091" width="9.109375" style="1"/>
    <col min="15092" max="15092" width="100.6640625" style="1" customWidth="1"/>
    <col min="15093" max="15105" width="25.6640625" style="1" customWidth="1"/>
    <col min="15106" max="15347" width="9.109375" style="1"/>
    <col min="15348" max="15348" width="100.6640625" style="1" customWidth="1"/>
    <col min="15349" max="15361" width="25.6640625" style="1" customWidth="1"/>
    <col min="15362" max="15603" width="9.109375" style="1"/>
    <col min="15604" max="15604" width="100.6640625" style="1" customWidth="1"/>
    <col min="15605" max="15617" width="25.6640625" style="1" customWidth="1"/>
    <col min="15618" max="15859" width="9.109375" style="1"/>
    <col min="15860" max="15860" width="100.6640625" style="1" customWidth="1"/>
    <col min="15861" max="15873" width="25.6640625" style="1" customWidth="1"/>
    <col min="15874" max="16115" width="9.109375" style="1"/>
    <col min="16116" max="16116" width="100.6640625" style="1" customWidth="1"/>
    <col min="16117" max="16129" width="25.6640625" style="1" customWidth="1"/>
    <col min="16130" max="16382" width="9.109375" style="1"/>
    <col min="16383" max="16384" width="9.109375" style="1" customWidth="1"/>
  </cols>
  <sheetData>
    <row r="1" spans="1:2" s="7" customFormat="1" x14ac:dyDescent="0.25">
      <c r="A1" s="18" t="s">
        <v>0</v>
      </c>
      <c r="B1" s="19" t="s">
        <v>1</v>
      </c>
    </row>
    <row r="2" spans="1:2" x14ac:dyDescent="0.25">
      <c r="A2" s="38">
        <v>177801.93</v>
      </c>
      <c r="B2" s="6" t="s">
        <v>6</v>
      </c>
    </row>
    <row r="3" spans="1:2" x14ac:dyDescent="0.25">
      <c r="A3" s="38">
        <v>3050.23</v>
      </c>
      <c r="B3" s="6" t="s">
        <v>7</v>
      </c>
    </row>
    <row r="4" spans="1:2" x14ac:dyDescent="0.25">
      <c r="A4" s="38">
        <v>3570777.41</v>
      </c>
      <c r="B4" s="6" t="s">
        <v>16</v>
      </c>
    </row>
    <row r="5" spans="1:2" x14ac:dyDescent="0.25">
      <c r="A5" s="38">
        <v>33584.35</v>
      </c>
      <c r="B5" s="6" t="s">
        <v>8</v>
      </c>
    </row>
    <row r="6" spans="1:2" x14ac:dyDescent="0.25">
      <c r="A6" s="38">
        <v>301961</v>
      </c>
      <c r="B6" s="6" t="s">
        <v>17</v>
      </c>
    </row>
    <row r="7" spans="1:2" x14ac:dyDescent="0.25">
      <c r="A7" s="38">
        <v>11034.79</v>
      </c>
      <c r="B7" s="6" t="s">
        <v>18</v>
      </c>
    </row>
    <row r="8" spans="1:2" x14ac:dyDescent="0.25">
      <c r="A8" s="38">
        <v>3450</v>
      </c>
      <c r="B8" s="6" t="s">
        <v>32</v>
      </c>
    </row>
    <row r="9" spans="1:2" x14ac:dyDescent="0.25">
      <c r="A9" s="38">
        <v>268520.90999999997</v>
      </c>
      <c r="B9" s="6" t="s">
        <v>43</v>
      </c>
    </row>
    <row r="10" spans="1:2" ht="13.2" customHeight="1" x14ac:dyDescent="0.25">
      <c r="A10" s="38">
        <v>155017</v>
      </c>
      <c r="B10" s="6" t="s">
        <v>9</v>
      </c>
    </row>
    <row r="11" spans="1:2" x14ac:dyDescent="0.25">
      <c r="A11" s="38">
        <v>462825</v>
      </c>
      <c r="B11" s="6" t="s">
        <v>10</v>
      </c>
    </row>
    <row r="12" spans="1:2" x14ac:dyDescent="0.25">
      <c r="A12" s="38">
        <v>55000</v>
      </c>
      <c r="B12" s="6" t="s">
        <v>11</v>
      </c>
    </row>
    <row r="13" spans="1:2" x14ac:dyDescent="0.25">
      <c r="A13" s="38">
        <v>183705.09</v>
      </c>
      <c r="B13" s="6" t="s">
        <v>19</v>
      </c>
    </row>
    <row r="14" spans="1:2" x14ac:dyDescent="0.25">
      <c r="A14" s="38">
        <v>13030</v>
      </c>
      <c r="B14" s="6" t="s">
        <v>20</v>
      </c>
    </row>
    <row r="15" spans="1:2" x14ac:dyDescent="0.25">
      <c r="A15" s="38">
        <v>24164.799999999999</v>
      </c>
      <c r="B15" s="6" t="s">
        <v>12</v>
      </c>
    </row>
    <row r="16" spans="1:2" x14ac:dyDescent="0.25">
      <c r="A16" s="38">
        <v>44230</v>
      </c>
      <c r="B16" s="6" t="s">
        <v>13</v>
      </c>
    </row>
    <row r="17" spans="1:2" x14ac:dyDescent="0.25">
      <c r="A17" s="38">
        <v>201116.19</v>
      </c>
      <c r="B17" s="6" t="s">
        <v>21</v>
      </c>
    </row>
    <row r="18" spans="1:2" x14ac:dyDescent="0.25">
      <c r="A18" s="38">
        <v>54250</v>
      </c>
      <c r="B18" s="6" t="s">
        <v>14</v>
      </c>
    </row>
    <row r="19" spans="1:2" x14ac:dyDescent="0.25">
      <c r="A19" s="38">
        <v>96097</v>
      </c>
      <c r="B19" s="6" t="s">
        <v>22</v>
      </c>
    </row>
    <row r="20" spans="1:2" x14ac:dyDescent="0.25">
      <c r="A20" s="38">
        <v>131779.4</v>
      </c>
      <c r="B20" s="6" t="s">
        <v>23</v>
      </c>
    </row>
    <row r="21" spans="1:2" x14ac:dyDescent="0.25">
      <c r="A21" s="38">
        <v>339426</v>
      </c>
      <c r="B21" s="6" t="s">
        <v>50</v>
      </c>
    </row>
    <row r="22" spans="1:2" x14ac:dyDescent="0.25">
      <c r="A22" s="38">
        <v>301500</v>
      </c>
      <c r="B22" s="6" t="s">
        <v>49</v>
      </c>
    </row>
    <row r="23" spans="1:2" x14ac:dyDescent="0.25">
      <c r="A23" s="38">
        <v>11752.8</v>
      </c>
      <c r="B23" s="6" t="s">
        <v>44</v>
      </c>
    </row>
    <row r="24" spans="1:2" x14ac:dyDescent="0.25">
      <c r="A24" s="38">
        <v>1207213.05</v>
      </c>
      <c r="B24" s="37" t="s">
        <v>15</v>
      </c>
    </row>
    <row r="25" spans="1:2" x14ac:dyDescent="0.25">
      <c r="A25" s="38">
        <v>4909.3999999999996</v>
      </c>
      <c r="B25" s="6" t="s">
        <v>24</v>
      </c>
    </row>
    <row r="26" spans="1:2" x14ac:dyDescent="0.25">
      <c r="A26" s="38">
        <v>95034.46</v>
      </c>
      <c r="B26" s="6" t="s">
        <v>25</v>
      </c>
    </row>
    <row r="27" spans="1:2" x14ac:dyDescent="0.25">
      <c r="A27" s="20">
        <f>SUM(A2:A26)</f>
        <v>7751230.8100000005</v>
      </c>
      <c r="B27" s="19" t="s"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C81"/>
  <sheetViews>
    <sheetView tabSelected="1" workbookViewId="0">
      <selection activeCell="C42" sqref="C1:C1048576"/>
    </sheetView>
  </sheetViews>
  <sheetFormatPr defaultColWidth="9.109375" defaultRowHeight="13.8" x14ac:dyDescent="0.25"/>
  <cols>
    <col min="1" max="1" width="15.77734375" style="7" customWidth="1"/>
    <col min="2" max="2" width="15.77734375" style="2" customWidth="1"/>
    <col min="3" max="3" width="115.77734375" style="1" customWidth="1"/>
    <col min="4" max="16384" width="9.109375" style="1"/>
  </cols>
  <sheetData>
    <row r="1" spans="1:3" x14ac:dyDescent="0.25">
      <c r="A1" s="33" t="s">
        <v>28</v>
      </c>
      <c r="B1" s="25"/>
      <c r="C1" s="26"/>
    </row>
    <row r="2" spans="1:3" s="5" customFormat="1" ht="53.4" customHeight="1" x14ac:dyDescent="0.25">
      <c r="A2" s="41" t="s">
        <v>31</v>
      </c>
      <c r="B2" s="42"/>
      <c r="C2" s="42"/>
    </row>
    <row r="3" spans="1:3" s="36" customFormat="1" ht="13.8" customHeight="1" x14ac:dyDescent="0.25">
      <c r="A3" s="43" t="s">
        <v>81</v>
      </c>
      <c r="B3" s="44">
        <v>117822.6</v>
      </c>
      <c r="C3" s="44" t="s">
        <v>73</v>
      </c>
    </row>
    <row r="4" spans="1:3" s="36" customFormat="1" ht="13.8" customHeight="1" x14ac:dyDescent="0.25">
      <c r="A4" s="43" t="s">
        <v>81</v>
      </c>
      <c r="B4" s="44">
        <v>285000</v>
      </c>
      <c r="C4" s="44" t="s">
        <v>92</v>
      </c>
    </row>
    <row r="5" spans="1:3" s="36" customFormat="1" ht="13.8" customHeight="1" x14ac:dyDescent="0.25">
      <c r="A5" s="43" t="s">
        <v>78</v>
      </c>
      <c r="B5" s="44">
        <v>1898.33</v>
      </c>
      <c r="C5" s="44" t="s">
        <v>83</v>
      </c>
    </row>
    <row r="6" spans="1:3" s="36" customFormat="1" ht="13.8" customHeight="1" x14ac:dyDescent="0.25">
      <c r="A6" s="43" t="s">
        <v>78</v>
      </c>
      <c r="B6" s="44">
        <v>178950</v>
      </c>
      <c r="C6" s="44" t="s">
        <v>71</v>
      </c>
    </row>
    <row r="7" spans="1:3" s="36" customFormat="1" ht="13.8" customHeight="1" x14ac:dyDescent="0.25">
      <c r="A7" s="43" t="s">
        <v>78</v>
      </c>
      <c r="B7" s="44">
        <v>2570</v>
      </c>
      <c r="C7" s="44" t="s">
        <v>84</v>
      </c>
    </row>
    <row r="8" spans="1:3" s="36" customFormat="1" ht="13.8" customHeight="1" x14ac:dyDescent="0.25">
      <c r="A8" s="43">
        <v>45330</v>
      </c>
      <c r="B8" s="44">
        <v>3090</v>
      </c>
      <c r="C8" s="44" t="s">
        <v>99</v>
      </c>
    </row>
    <row r="9" spans="1:3" s="36" customFormat="1" ht="13.8" customHeight="1" x14ac:dyDescent="0.25">
      <c r="A9" s="43" t="s">
        <v>56</v>
      </c>
      <c r="B9" s="44">
        <v>13384.6</v>
      </c>
      <c r="C9" s="44" t="s">
        <v>37</v>
      </c>
    </row>
    <row r="10" spans="1:3" s="36" customFormat="1" ht="13.8" customHeight="1" x14ac:dyDescent="0.25">
      <c r="A10" s="43" t="s">
        <v>56</v>
      </c>
      <c r="B10" s="44">
        <f>88633.23+9866.52</f>
        <v>98499.75</v>
      </c>
      <c r="C10" s="44" t="s">
        <v>94</v>
      </c>
    </row>
    <row r="11" spans="1:3" s="36" customFormat="1" ht="13.8" customHeight="1" x14ac:dyDescent="0.25">
      <c r="A11" s="43" t="s">
        <v>74</v>
      </c>
      <c r="B11" s="44">
        <v>16332</v>
      </c>
      <c r="C11" s="44" t="s">
        <v>61</v>
      </c>
    </row>
    <row r="12" spans="1:3" s="36" customFormat="1" ht="13.8" customHeight="1" x14ac:dyDescent="0.25">
      <c r="A12" s="43" t="s">
        <v>74</v>
      </c>
      <c r="B12" s="44">
        <v>20202.48</v>
      </c>
      <c r="C12" s="44" t="s">
        <v>36</v>
      </c>
    </row>
    <row r="13" spans="1:3" s="36" customFormat="1" ht="13.8" customHeight="1" x14ac:dyDescent="0.25">
      <c r="A13" s="43" t="s">
        <v>77</v>
      </c>
      <c r="B13" s="44">
        <v>142170.07999999999</v>
      </c>
      <c r="C13" s="44" t="s">
        <v>86</v>
      </c>
    </row>
    <row r="14" spans="1:3" s="36" customFormat="1" ht="13.8" customHeight="1" x14ac:dyDescent="0.25">
      <c r="A14" s="43" t="s">
        <v>76</v>
      </c>
      <c r="B14" s="44">
        <v>3400</v>
      </c>
      <c r="C14" s="44" t="s">
        <v>64</v>
      </c>
    </row>
    <row r="15" spans="1:3" s="36" customFormat="1" ht="13.8" customHeight="1" x14ac:dyDescent="0.25">
      <c r="A15" s="43" t="s">
        <v>76</v>
      </c>
      <c r="B15" s="44">
        <v>3400</v>
      </c>
      <c r="C15" s="44" t="s">
        <v>65</v>
      </c>
    </row>
    <row r="16" spans="1:3" s="36" customFormat="1" ht="13.8" customHeight="1" x14ac:dyDescent="0.25">
      <c r="A16" s="43" t="s">
        <v>76</v>
      </c>
      <c r="B16" s="44">
        <v>4900</v>
      </c>
      <c r="C16" s="44" t="s">
        <v>66</v>
      </c>
    </row>
    <row r="17" spans="1:3" s="36" customFormat="1" ht="13.8" customHeight="1" x14ac:dyDescent="0.25">
      <c r="A17" s="43" t="s">
        <v>76</v>
      </c>
      <c r="B17" s="44">
        <v>11700</v>
      </c>
      <c r="C17" s="44" t="s">
        <v>67</v>
      </c>
    </row>
    <row r="18" spans="1:3" s="36" customFormat="1" ht="13.8" customHeight="1" x14ac:dyDescent="0.25">
      <c r="A18" s="43" t="s">
        <v>76</v>
      </c>
      <c r="B18" s="44">
        <v>15000</v>
      </c>
      <c r="C18" s="44" t="s">
        <v>68</v>
      </c>
    </row>
    <row r="19" spans="1:3" s="36" customFormat="1" ht="13.8" customHeight="1" x14ac:dyDescent="0.25">
      <c r="A19" s="43" t="s">
        <v>76</v>
      </c>
      <c r="B19" s="44">
        <v>15000</v>
      </c>
      <c r="C19" s="44" t="s">
        <v>69</v>
      </c>
    </row>
    <row r="20" spans="1:3" s="36" customFormat="1" ht="13.8" customHeight="1" x14ac:dyDescent="0.25">
      <c r="A20" s="43" t="s">
        <v>76</v>
      </c>
      <c r="B20" s="44">
        <v>65090</v>
      </c>
      <c r="C20" s="44" t="s">
        <v>70</v>
      </c>
    </row>
    <row r="21" spans="1:3" s="36" customFormat="1" ht="13.8" customHeight="1" x14ac:dyDescent="0.25">
      <c r="A21" s="43" t="s">
        <v>76</v>
      </c>
      <c r="B21" s="44">
        <v>10176</v>
      </c>
      <c r="C21" s="44" t="s">
        <v>87</v>
      </c>
    </row>
    <row r="22" spans="1:3" s="36" customFormat="1" ht="13.8" customHeight="1" x14ac:dyDescent="0.25">
      <c r="A22" s="43" t="s">
        <v>76</v>
      </c>
      <c r="B22" s="44">
        <v>88950</v>
      </c>
      <c r="C22" s="44" t="s">
        <v>39</v>
      </c>
    </row>
    <row r="23" spans="1:3" s="36" customFormat="1" ht="13.8" customHeight="1" x14ac:dyDescent="0.25">
      <c r="A23" s="43" t="s">
        <v>76</v>
      </c>
      <c r="B23" s="44">
        <v>2500</v>
      </c>
      <c r="C23" s="44" t="s">
        <v>72</v>
      </c>
    </row>
    <row r="24" spans="1:3" s="36" customFormat="1" ht="13.8" customHeight="1" x14ac:dyDescent="0.25">
      <c r="A24" s="43" t="s">
        <v>76</v>
      </c>
      <c r="B24" s="44">
        <f>384000+12000</f>
        <v>396000</v>
      </c>
      <c r="C24" s="44" t="s">
        <v>89</v>
      </c>
    </row>
    <row r="25" spans="1:3" s="36" customFormat="1" ht="13.8" customHeight="1" x14ac:dyDescent="0.25">
      <c r="A25" s="43" t="s">
        <v>76</v>
      </c>
      <c r="B25" s="44">
        <v>1080</v>
      </c>
      <c r="C25" s="44" t="s">
        <v>40</v>
      </c>
    </row>
    <row r="26" spans="1:3" s="36" customFormat="1" ht="13.8" customHeight="1" x14ac:dyDescent="0.25">
      <c r="A26" s="43" t="s">
        <v>75</v>
      </c>
      <c r="B26" s="44">
        <v>50282</v>
      </c>
      <c r="C26" s="44" t="s">
        <v>63</v>
      </c>
    </row>
    <row r="27" spans="1:3" s="36" customFormat="1" ht="13.8" customHeight="1" x14ac:dyDescent="0.25">
      <c r="A27" s="43" t="s">
        <v>82</v>
      </c>
      <c r="B27" s="44">
        <v>40000</v>
      </c>
      <c r="C27" s="44" t="s">
        <v>93</v>
      </c>
    </row>
    <row r="28" spans="1:3" s="36" customFormat="1" ht="13.8" customHeight="1" x14ac:dyDescent="0.25">
      <c r="A28" s="43" t="s">
        <v>80</v>
      </c>
      <c r="B28" s="44">
        <v>30000</v>
      </c>
      <c r="C28" s="44" t="s">
        <v>90</v>
      </c>
    </row>
    <row r="29" spans="1:3" s="36" customFormat="1" ht="13.8" customHeight="1" x14ac:dyDescent="0.25">
      <c r="A29" s="43" t="s">
        <v>80</v>
      </c>
      <c r="B29" s="44">
        <v>532765.84</v>
      </c>
      <c r="C29" s="44" t="s">
        <v>88</v>
      </c>
    </row>
    <row r="30" spans="1:3" s="36" customFormat="1" ht="13.8" customHeight="1" x14ac:dyDescent="0.25">
      <c r="A30" s="43">
        <v>45350</v>
      </c>
      <c r="B30" s="44">
        <v>10650</v>
      </c>
      <c r="C30" s="44" t="s">
        <v>96</v>
      </c>
    </row>
    <row r="31" spans="1:3" s="36" customFormat="1" ht="13.8" customHeight="1" x14ac:dyDescent="0.25">
      <c r="A31" s="43" t="s">
        <v>58</v>
      </c>
      <c r="B31" s="44">
        <v>130544.86</v>
      </c>
      <c r="C31" s="44" t="s">
        <v>62</v>
      </c>
    </row>
    <row r="32" spans="1:3" s="36" customFormat="1" ht="13.8" customHeight="1" x14ac:dyDescent="0.25">
      <c r="A32" s="43" t="s">
        <v>79</v>
      </c>
      <c r="B32" s="44">
        <v>326033</v>
      </c>
      <c r="C32" s="44" t="s">
        <v>85</v>
      </c>
    </row>
    <row r="33" spans="1:3" s="36" customFormat="1" ht="13.8" customHeight="1" x14ac:dyDescent="0.25">
      <c r="A33" s="43" t="s">
        <v>79</v>
      </c>
      <c r="B33" s="44">
        <v>20000</v>
      </c>
      <c r="C33" s="44" t="s">
        <v>91</v>
      </c>
    </row>
    <row r="34" spans="1:3" s="36" customFormat="1" ht="13.8" customHeight="1" x14ac:dyDescent="0.25">
      <c r="A34" s="43" t="s">
        <v>79</v>
      </c>
      <c r="B34" s="44">
        <v>70000</v>
      </c>
      <c r="C34" s="44" t="s">
        <v>38</v>
      </c>
    </row>
    <row r="35" spans="1:3" s="36" customFormat="1" ht="13.8" customHeight="1" x14ac:dyDescent="0.25">
      <c r="A35" s="43">
        <v>45351</v>
      </c>
      <c r="B35" s="44">
        <v>680</v>
      </c>
      <c r="C35" s="44" t="s">
        <v>97</v>
      </c>
    </row>
    <row r="36" spans="1:3" x14ac:dyDescent="0.25">
      <c r="A36" s="43"/>
      <c r="B36" s="44">
        <v>2498232.0099999998</v>
      </c>
      <c r="C36" s="44" t="s">
        <v>45</v>
      </c>
    </row>
    <row r="37" spans="1:3" s="4" customFormat="1" x14ac:dyDescent="0.3">
      <c r="A37" s="43"/>
      <c r="B37" s="44">
        <v>568139.12</v>
      </c>
      <c r="C37" s="44" t="s">
        <v>46</v>
      </c>
    </row>
    <row r="38" spans="1:3" s="4" customFormat="1" x14ac:dyDescent="0.3">
      <c r="A38" s="9" t="s">
        <v>2</v>
      </c>
      <c r="B38" s="10">
        <f>SUM(B3:B37)</f>
        <v>5774442.669999999</v>
      </c>
      <c r="C38" s="11"/>
    </row>
    <row r="39" spans="1:3" ht="15" customHeight="1" x14ac:dyDescent="0.25">
      <c r="A39" s="35" t="s">
        <v>26</v>
      </c>
      <c r="B39" s="27"/>
      <c r="C39" s="28"/>
    </row>
    <row r="40" spans="1:3" s="4" customFormat="1" ht="30" customHeight="1" x14ac:dyDescent="0.3">
      <c r="A40" s="45" t="s">
        <v>98</v>
      </c>
      <c r="B40" s="45"/>
      <c r="C40" s="45"/>
    </row>
    <row r="41" spans="1:3" x14ac:dyDescent="0.25">
      <c r="A41" s="44"/>
      <c r="B41" s="44">
        <v>47415</v>
      </c>
      <c r="C41" s="44" t="s">
        <v>45</v>
      </c>
    </row>
    <row r="42" spans="1:3" s="4" customFormat="1" x14ac:dyDescent="0.3">
      <c r="A42" s="44"/>
      <c r="B42" s="44">
        <v>10782.95</v>
      </c>
      <c r="C42" s="44" t="s">
        <v>46</v>
      </c>
    </row>
    <row r="43" spans="1:3" s="4" customFormat="1" x14ac:dyDescent="0.3">
      <c r="A43" s="9" t="s">
        <v>2</v>
      </c>
      <c r="B43" s="10">
        <f>SUM(B41:B42)</f>
        <v>58197.95</v>
      </c>
      <c r="C43" s="11"/>
    </row>
    <row r="44" spans="1:3" s="24" customFormat="1" x14ac:dyDescent="0.3">
      <c r="A44" s="34" t="s">
        <v>27</v>
      </c>
      <c r="B44" s="29"/>
    </row>
    <row r="45" spans="1:3" s="4" customFormat="1" ht="30" customHeight="1" x14ac:dyDescent="0.3">
      <c r="A45" s="41" t="s">
        <v>33</v>
      </c>
      <c r="B45" s="42"/>
      <c r="C45" s="42"/>
    </row>
    <row r="46" spans="1:3" s="4" customFormat="1" x14ac:dyDescent="0.3">
      <c r="A46" s="43">
        <v>45342</v>
      </c>
      <c r="B46" s="44">
        <v>80000</v>
      </c>
      <c r="C46" s="44" t="s">
        <v>34</v>
      </c>
    </row>
    <row r="47" spans="1:3" x14ac:dyDescent="0.25">
      <c r="A47" s="43"/>
      <c r="B47" s="44">
        <v>194227</v>
      </c>
      <c r="C47" s="44" t="s">
        <v>45</v>
      </c>
    </row>
    <row r="48" spans="1:3" s="4" customFormat="1" x14ac:dyDescent="0.3">
      <c r="A48" s="43"/>
      <c r="B48" s="44">
        <v>44170.42</v>
      </c>
      <c r="C48" s="44" t="s">
        <v>46</v>
      </c>
    </row>
    <row r="49" spans="1:3" s="4" customFormat="1" x14ac:dyDescent="0.25">
      <c r="A49" s="12" t="s">
        <v>2</v>
      </c>
      <c r="B49" s="13">
        <f>SUM(B46:B48)</f>
        <v>318397.42</v>
      </c>
      <c r="C49" s="14"/>
    </row>
    <row r="50" spans="1:3" s="4" customFormat="1" x14ac:dyDescent="0.25">
      <c r="A50" s="33" t="s">
        <v>29</v>
      </c>
      <c r="B50" s="30"/>
      <c r="C50" s="31"/>
    </row>
    <row r="51" spans="1:3" s="4" customFormat="1" ht="30" customHeight="1" x14ac:dyDescent="0.3">
      <c r="A51" s="41" t="s">
        <v>35</v>
      </c>
      <c r="B51" s="42"/>
      <c r="C51" s="42"/>
    </row>
    <row r="52" spans="1:3" s="32" customFormat="1" x14ac:dyDescent="0.3">
      <c r="A52" s="43" t="s">
        <v>59</v>
      </c>
      <c r="B52" s="44">
        <v>11400</v>
      </c>
      <c r="C52" s="44" t="s">
        <v>55</v>
      </c>
    </row>
    <row r="53" spans="1:3" s="32" customFormat="1" x14ac:dyDescent="0.3">
      <c r="A53" s="43" t="s">
        <v>56</v>
      </c>
      <c r="B53" s="44">
        <v>6583</v>
      </c>
      <c r="C53" s="44" t="s">
        <v>52</v>
      </c>
    </row>
    <row r="54" spans="1:3" s="32" customFormat="1" x14ac:dyDescent="0.3">
      <c r="A54" s="43">
        <v>45345</v>
      </c>
      <c r="B54" s="44">
        <v>349882</v>
      </c>
      <c r="C54" s="44" t="s">
        <v>60</v>
      </c>
    </row>
    <row r="55" spans="1:3" s="32" customFormat="1" x14ac:dyDescent="0.3">
      <c r="A55" s="43" t="s">
        <v>57</v>
      </c>
      <c r="B55" s="44">
        <v>1897</v>
      </c>
      <c r="C55" s="44" t="s">
        <v>53</v>
      </c>
    </row>
    <row r="56" spans="1:3" s="32" customFormat="1" x14ac:dyDescent="0.3">
      <c r="A56" s="43" t="s">
        <v>58</v>
      </c>
      <c r="B56" s="44">
        <v>1800</v>
      </c>
      <c r="C56" s="44" t="s">
        <v>54</v>
      </c>
    </row>
    <row r="57" spans="1:3" s="32" customFormat="1" x14ac:dyDescent="0.3">
      <c r="A57" s="43">
        <v>45350</v>
      </c>
      <c r="B57" s="44">
        <v>4897</v>
      </c>
      <c r="C57" s="44" t="s">
        <v>95</v>
      </c>
    </row>
    <row r="58" spans="1:3" s="32" customFormat="1" x14ac:dyDescent="0.3">
      <c r="A58" s="43">
        <v>45350</v>
      </c>
      <c r="B58" s="44">
        <v>3500000</v>
      </c>
      <c r="C58" s="44" t="s">
        <v>42</v>
      </c>
    </row>
    <row r="59" spans="1:3" s="32" customFormat="1" x14ac:dyDescent="0.3">
      <c r="A59" s="43">
        <v>45351</v>
      </c>
      <c r="B59" s="44">
        <v>36302.6</v>
      </c>
      <c r="C59" s="44" t="s">
        <v>41</v>
      </c>
    </row>
    <row r="60" spans="1:3" x14ac:dyDescent="0.25">
      <c r="A60" s="43"/>
      <c r="B60" s="44">
        <v>1103941.42</v>
      </c>
      <c r="C60" s="44" t="s">
        <v>45</v>
      </c>
    </row>
    <row r="61" spans="1:3" s="32" customFormat="1" x14ac:dyDescent="0.3">
      <c r="A61" s="43"/>
      <c r="B61" s="44">
        <v>251054.47</v>
      </c>
      <c r="C61" s="44" t="s">
        <v>46</v>
      </c>
    </row>
    <row r="62" spans="1:3" x14ac:dyDescent="0.25">
      <c r="A62" s="12" t="s">
        <v>2</v>
      </c>
      <c r="B62" s="16">
        <f>SUM(B52:B61)</f>
        <v>5267757.4899999993</v>
      </c>
      <c r="C62" s="17"/>
    </row>
    <row r="63" spans="1:3" s="4" customFormat="1" x14ac:dyDescent="0.3">
      <c r="A63" s="40" t="s">
        <v>3</v>
      </c>
      <c r="B63" s="39"/>
      <c r="C63" s="39"/>
    </row>
    <row r="64" spans="1:3" s="4" customFormat="1" ht="27.6" x14ac:dyDescent="0.3">
      <c r="A64" s="47" t="s">
        <v>30</v>
      </c>
      <c r="B64" s="46">
        <f>535370.85+9112.49</f>
        <v>544483.34</v>
      </c>
      <c r="C64" s="44" t="s">
        <v>48</v>
      </c>
    </row>
    <row r="65" spans="1:3" s="4" customFormat="1" x14ac:dyDescent="0.3">
      <c r="A65" s="43">
        <v>45338</v>
      </c>
      <c r="B65" s="44">
        <v>12000</v>
      </c>
      <c r="C65" s="44" t="s">
        <v>51</v>
      </c>
    </row>
    <row r="66" spans="1:3" x14ac:dyDescent="0.25">
      <c r="A66" s="43"/>
      <c r="B66" s="44">
        <v>540602.1</v>
      </c>
      <c r="C66" s="44" t="s">
        <v>45</v>
      </c>
    </row>
    <row r="67" spans="1:3" x14ac:dyDescent="0.25">
      <c r="A67" s="43"/>
      <c r="B67" s="44">
        <v>122941.82</v>
      </c>
      <c r="C67" s="44" t="s">
        <v>46</v>
      </c>
    </row>
    <row r="68" spans="1:3" s="4" customFormat="1" x14ac:dyDescent="0.3">
      <c r="A68" s="43"/>
      <c r="B68" s="44">
        <v>13401.17</v>
      </c>
      <c r="C68" s="44" t="s">
        <v>47</v>
      </c>
    </row>
    <row r="69" spans="1:3" x14ac:dyDescent="0.25">
      <c r="A69" s="12" t="s">
        <v>2</v>
      </c>
      <c r="B69" s="16">
        <f>SUM(B64:B68)</f>
        <v>1233428.43</v>
      </c>
      <c r="C69" s="17"/>
    </row>
    <row r="70" spans="1:3" x14ac:dyDescent="0.25">
      <c r="A70" s="21"/>
      <c r="B70" s="22">
        <f>B69+B62+B49+B43+B38</f>
        <v>12652223.959999997</v>
      </c>
      <c r="C70" s="23" t="s">
        <v>5</v>
      </c>
    </row>
    <row r="71" spans="1:3" x14ac:dyDescent="0.25">
      <c r="B71" s="3"/>
    </row>
    <row r="73" spans="1:3" x14ac:dyDescent="0.25">
      <c r="C73" s="7"/>
    </row>
    <row r="74" spans="1:3" x14ac:dyDescent="0.25">
      <c r="C74" s="15"/>
    </row>
    <row r="75" spans="1:3" x14ac:dyDescent="0.25">
      <c r="C75" s="15"/>
    </row>
    <row r="76" spans="1:3" x14ac:dyDescent="0.25">
      <c r="C76" s="15"/>
    </row>
    <row r="77" spans="1:3" x14ac:dyDescent="0.25">
      <c r="C77" s="15"/>
    </row>
    <row r="78" spans="1:3" x14ac:dyDescent="0.25">
      <c r="C78" s="15"/>
    </row>
    <row r="79" spans="1:3" x14ac:dyDescent="0.25">
      <c r="C79" s="3"/>
    </row>
    <row r="80" spans="1:3" x14ac:dyDescent="0.25">
      <c r="C80" s="15"/>
    </row>
    <row r="81" spans="3:3" x14ac:dyDescent="0.25">
      <c r="C81" s="15"/>
    </row>
  </sheetData>
  <mergeCells count="5">
    <mergeCell ref="A2:C2"/>
    <mergeCell ref="A40:C40"/>
    <mergeCell ref="A63:C63"/>
    <mergeCell ref="A45:C45"/>
    <mergeCell ref="A51:C51"/>
  </mergeCells>
  <phoneticPr fontId="5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Пользователь</cp:lastModifiedBy>
  <cp:lastPrinted>2017-08-23T15:27:46Z</cp:lastPrinted>
  <dcterms:created xsi:type="dcterms:W3CDTF">2017-04-06T09:22:47Z</dcterms:created>
  <dcterms:modified xsi:type="dcterms:W3CDTF">2024-10-01T07:54:32Z</dcterms:modified>
</cp:coreProperties>
</file>