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60644174-2969-4263-8BDE-4BDFBF8E06B0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8" i="6" l="1"/>
  <c r="B132" i="6"/>
  <c r="B118" i="6"/>
  <c r="B97" i="6"/>
  <c r="B134" i="6"/>
  <c r="B59" i="6" l="1"/>
  <c r="A2" i="14"/>
  <c r="A11" i="14"/>
  <c r="A27" i="14" s="1"/>
  <c r="B102" i="6"/>
  <c r="B139" i="6" l="1"/>
</calcChain>
</file>

<file path=xl/sharedStrings.xml><?xml version="1.0" encoding="utf-8"?>
<sst xmlns="http://schemas.openxmlformats.org/spreadsheetml/2006/main" count="276" uniqueCount="170">
  <si>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</si>
  <si>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</si>
  <si>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</si>
  <si>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</si>
  <si>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</si>
  <si>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</si>
  <si>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</si>
  <si>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</si>
  <si>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</si>
  <si>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</si>
  <si>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</si>
  <si>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</si>
  <si>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</si>
  <si>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</si>
  <si>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</si>
  <si>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</si>
  <si>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</si>
  <si>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</si>
  <si>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</si>
  <si>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</si>
  <si>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</si>
  <si>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</si>
  <si>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</si>
  <si>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</si>
  <si>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</si>
  <si>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</si>
  <si>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</si>
  <si>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</si>
  <si>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</si>
  <si>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</si>
  <si>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</si>
  <si>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</si>
  <si>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</si>
  <si>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</si>
  <si>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</si>
  <si>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</si>
  <si>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</si>
  <si>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Проект "Выбираем вместе"</t>
  </si>
  <si>
    <t>Услуги доставки груза</t>
  </si>
  <si>
    <t>Услуги агента по информированию граждан о деятельности фонда и привлечению к благотворительной деятельности</t>
  </si>
  <si>
    <t>Благотворительные сертификаты на Giftery.ru</t>
  </si>
  <si>
    <t>Услуги сервиса Avito</t>
  </si>
  <si>
    <t>Подбор площадок для размещения РИМ, фестиваль Woof Москва</t>
  </si>
  <si>
    <t>Услуги перевозки животных</t>
  </si>
  <si>
    <t>Проекты благотворительного фонда "Нужна помощь"</t>
  </si>
  <si>
    <t>Частные пожертвования, электронные системы и решени Элексир</t>
  </si>
  <si>
    <t>Благотворительные сертификаты на Fond-nika.ru</t>
  </si>
  <si>
    <t>Грант ФПГ, договор № 24-2-009211</t>
  </si>
  <si>
    <t>Услуги связи (интернет) за период 01.07.24-31.07.24</t>
  </si>
  <si>
    <t>Услуги по медицинскому осмотру водителей за период 01.07.24-31.07.24</t>
  </si>
  <si>
    <t>Пеленки гелевые трехслойные</t>
  </si>
  <si>
    <t>Строительные материалы, центр "Мокрый нос"</t>
  </si>
  <si>
    <t>Лекарственные препараты и мед. расходные материалы</t>
  </si>
  <si>
    <t>Интерактивные игрушки для кошек</t>
  </si>
  <si>
    <t>Материалы для изготовления сувенирной продукции (свечи)</t>
  </si>
  <si>
    <t>Пигмент для бетона, трафареты для стен</t>
  </si>
  <si>
    <t>Цемент и штукатурка</t>
  </si>
  <si>
    <t>Оплата проезда по ЦКАД</t>
  </si>
  <si>
    <t>Канцелярия и хозяйственные товары в приют "НИКА"</t>
  </si>
  <si>
    <t>Вывоз ТКО за период 01.05.24-31.05.24</t>
  </si>
  <si>
    <t>Лабораторные исследования за период 01.06.24-30.06.24, лаборатория Vet Union</t>
  </si>
  <si>
    <t>Утилизация биологических отходов и отходов класса "Б"</t>
  </si>
  <si>
    <t>Анализы, исследования, собака Кейс, клиника 101 Далматинец Сходня</t>
  </si>
  <si>
    <t>Стоматологическая операция, кошка Ириска, клиника 101 Далматинец Сходня</t>
  </si>
  <si>
    <t>Оказание ветеринарных услуг, СББЖ, центр "Мокрый нос"</t>
  </si>
  <si>
    <t>Стоматологическая операция, анализы, кошка Сирень, клиника 101 Далматинец Сходня</t>
  </si>
  <si>
    <t>Вывоз ТКО за период 01.06.24-30.06.24</t>
  </si>
  <si>
    <t>Бензин, дизель для заправки автомобилей</t>
  </si>
  <si>
    <t>Прием онколога,собака Виккинг, клиника Белый клык</t>
  </si>
  <si>
    <t>Прием эндокринолога,собака Люся, клиника Белый клык</t>
  </si>
  <si>
    <t>Прием офтальмолога, кошка Педро, клиника Белый клык</t>
  </si>
  <si>
    <t>Прием хирурга, хир. манипуляции, собака Грей, клиника Белый клык</t>
  </si>
  <si>
    <t>Прием невролога, собака Тоша, клиника Белый клык</t>
  </si>
  <si>
    <t>Прием врача, собака Вольт, клиника Белый клык</t>
  </si>
  <si>
    <t>Прием офтальмолога, кошка Кутя, клиника Белый клык</t>
  </si>
  <si>
    <t>Прием врача, исследования, кот Боб, клиника Белый клык</t>
  </si>
  <si>
    <t>Обследование, кошка Букля, клиника Белый клык</t>
  </si>
  <si>
    <t>Прием врача, исследования, собака Зарс, клиника Белый клык</t>
  </si>
  <si>
    <t>Прием офтальмолога, кошка Эйс, клиника Белый клык</t>
  </si>
  <si>
    <t>Обследование, кошка Гренни, клиника Белый клык</t>
  </si>
  <si>
    <t>Прием хирурга, рентген, собака Эклер, клиника Белый клык</t>
  </si>
  <si>
    <t>Прием врача, исследования, собака Люся, клиника Белый клык</t>
  </si>
  <si>
    <t>Прием врача, исследования, собака Терри, клиника Белый клык</t>
  </si>
  <si>
    <t>Прием врача, анализы, исследования, собака Люся, клиника Белый клык</t>
  </si>
  <si>
    <t>Прием врача, анализы, исследования, собака Бэк, клиника Белый клык</t>
  </si>
  <si>
    <t>Прием врача, исследования,собака Груша, клиника Белый клык</t>
  </si>
  <si>
    <t>Прием врача, анализы, исследования, собака Шая, клиника Белый клык</t>
  </si>
  <si>
    <t>Прием врача, анализы, собака Лейси, клиника Белый клык</t>
  </si>
  <si>
    <t>Лечение в стационаре,собака Шарлотта, клиника Белый клык</t>
  </si>
  <si>
    <t>Операция, анализы, исследования,собака Гриша, клиника Белый клык</t>
  </si>
  <si>
    <t>Электроэнергия за период 01.06.24-30.06.24</t>
  </si>
  <si>
    <t>Прием врача, хир. операция, анализы, собака Калмык, клиника Белый клык</t>
  </si>
  <si>
    <t>Прием врача, анализы, исследования, собака Жади, клиника Белый клык</t>
  </si>
  <si>
    <t>Хирургическая операция, исследования,собака Терри, клиника Белый клык</t>
  </si>
  <si>
    <t>Ветеринарные услуги, СББЖ, приют "НИКА"</t>
  </si>
  <si>
    <t>Проведение исследований, кот Рыжик, клиника 101 Далматинец Сходня</t>
  </si>
  <si>
    <t>Прием пульмонолога, исследования, собака Кира, клиника 101 Далматинец Сходня</t>
  </si>
  <si>
    <t>Прием терапевта, анализы, собака Ария, клиника 101 Далматинец Сходня</t>
  </si>
  <si>
    <t>Хирургическая операция, собака Боцман, клиника 101 Далматинец Сходня</t>
  </si>
  <si>
    <t>Хозяйственные принадлежности (пропитка и грунтовка для внутренних и наружных работ, скотч малярный, пигмент для цемента)</t>
  </si>
  <si>
    <t>Оказание услуг по обследованию подвалов домов, попадающих под снос по программе реновации за период 01.05.24-30.06.24</t>
  </si>
  <si>
    <t>Организация грузоперевозки крупнотоннажным транспортом</t>
  </si>
  <si>
    <t>Инженерные изыскания (земельный участок)</t>
  </si>
  <si>
    <t>Хозяйственные принадлежности (дез. средство, гигрометр, шланг поливочный, журнал учета)</t>
  </si>
  <si>
    <t>Строительные материалы (штукатурка цементная декоративная)</t>
  </si>
  <si>
    <t>Пополнение лицевого счета для работы с услугами HeadHunter (ветеринарный фельдшер)</t>
  </si>
  <si>
    <t>Проведение компьютерной томографии, собака Грей, клиника Белый клык</t>
  </si>
  <si>
    <t>Проведение компьютерной томографии, биопсия, анализы, собака Лейс, клиника Белый клык</t>
  </si>
  <si>
    <t>Строительные материалы (пигмент для бетона)</t>
  </si>
  <si>
    <t>Лекарственные препараты и медицинские расходные материалы</t>
  </si>
  <si>
    <t>Хозяйственные товары (вода, губки, дозатор, мешки д/мусора, мыло, химия, швабра. щетка, освеж.воздух)</t>
  </si>
  <si>
    <t>Медицинское оборудование и мебель (камера для хранения стерильных медицинских инструментов)</t>
  </si>
  <si>
    <t>Строительные материалы (штукатурка, грунтовка)</t>
  </si>
  <si>
    <t>Электроэнергия за период 01.07.24-31.07.24</t>
  </si>
  <si>
    <t>Строительные работы в центре, центр "Мокрый нос"</t>
  </si>
  <si>
    <t>Ветеринарные услуги, дезинфекция площадей, приют "НИКА"</t>
  </si>
  <si>
    <t>Строительные материалы (пропитка)</t>
  </si>
  <si>
    <t>Услуги видеонаблюдения, предоставляемых сервисом ipeye.ru (просмотр, запись, трансляция)</t>
  </si>
  <si>
    <t>Ветеринарные препараты (Селафорт)</t>
  </si>
  <si>
    <t>Ветеринарные препараты (Мультикан-8, Пуревакс)</t>
  </si>
  <si>
    <t>Лечение в стационаре, анализы, кот Ландыш, клиника CatLazaret</t>
  </si>
  <si>
    <t>Услуги фотосъемки животных за период 01.07.24-31.07.24</t>
  </si>
  <si>
    <t>01.07.2024</t>
  </si>
  <si>
    <t>02.07.2024</t>
  </si>
  <si>
    <t>03.07.2024</t>
  </si>
  <si>
    <t>04.07.2024</t>
  </si>
  <si>
    <t>05.07.2024</t>
  </si>
  <si>
    <t>08.07.2024</t>
  </si>
  <si>
    <t>10.07.2024</t>
  </si>
  <si>
    <t>12.07.2024</t>
  </si>
  <si>
    <t>15.07.2024</t>
  </si>
  <si>
    <t>16.07.2024</t>
  </si>
  <si>
    <t>17.07.2024</t>
  </si>
  <si>
    <t>18.07.2024</t>
  </si>
  <si>
    <t>19.07.2024</t>
  </si>
  <si>
    <t>22.07.2024</t>
  </si>
  <si>
    <t>24.07.2024</t>
  </si>
  <si>
    <t>25.07.2024</t>
  </si>
  <si>
    <t>26.07.2024</t>
  </si>
  <si>
    <t>29.07.2024</t>
  </si>
  <si>
    <t>30.07.2024</t>
  </si>
  <si>
    <t>31.07.2024</t>
  </si>
  <si>
    <t>Консультация врача-реабилитолога, собака Эклер, клиника Белый клык</t>
  </si>
  <si>
    <t>Медицинские расходные материалы (проф.моющее средство, средство для очистки инструмента, канюли аспирационные)</t>
  </si>
  <si>
    <t>Медицинские расходные материалы (бинт, воротник защитный, игла одноразовая, попона, шприц, таблеткодаватель)</t>
  </si>
  <si>
    <t>Медицинские расходные материалы (пеленки впитывающие, бинт самофиксирующийся, халат одноразовый нестерильный)</t>
  </si>
  <si>
    <t>Медицинские расходные материалы (средство для очистки хирургического инструмента)</t>
  </si>
  <si>
    <t>Услуги по проведению мероприятия, фестиваль Woof Москва</t>
  </si>
  <si>
    <t>Строительные материалы (приют в г. Орск)</t>
  </si>
  <si>
    <t>Расходы, связанные с пристройством животных (ПО, размещение РИМ)</t>
  </si>
  <si>
    <t>Медицинское оборудование и мебель (стол ветеринарный, облучатель-рециркулятор воздуха, вет.осветитель, вет. светильник, вет.штатив)</t>
  </si>
  <si>
    <t>Услуги по стерилизации животных в Бурятии</t>
  </si>
  <si>
    <t>Услуги по созданию одностраничного сайта (лендинга), фестиваль Woof Москва</t>
  </si>
  <si>
    <t>Аренда помещения, фестиваль Woof Москва</t>
  </si>
  <si>
    <t>11.07.2024</t>
  </si>
  <si>
    <t>23.07.2024</t>
  </si>
  <si>
    <t>Услуга оператора горячей линии за период 01.06.24-31.07.24</t>
  </si>
  <si>
    <t>Написание постов, текстов и создание визуальных материалов для соц.сетей</t>
  </si>
  <si>
    <t>Дизайн и программирование лендинга</t>
  </si>
  <si>
    <t>Товары для мероприятия (подставка под открытки, подставка настольная, влаж.салфетки, крафт. коробки, скатерть)</t>
  </si>
  <si>
    <t>Сувенирная продукция для мероприятий (стикерпаки)</t>
  </si>
  <si>
    <t>Настройка, ведение и оптимизация контекстной рекламы "Яндекс Директ" за период 01.07.24-31.07.24</t>
  </si>
  <si>
    <t>Печать баннеров</t>
  </si>
  <si>
    <t>Хозяйственные принадлежности (мольберт)</t>
  </si>
  <si>
    <t>Вывоз ТБО за период 01.02.24-30.06.24, центр "Мокрый нос"</t>
  </si>
  <si>
    <t>Аренда земельного участка за период 01.04.24-30.04.24</t>
  </si>
  <si>
    <t>Страховой полис за период 28.07.24-27.07.25 (ОСАГО, Лада Ларгус Т692ТС 799)</t>
  </si>
  <si>
    <t>Передержка собак в сторонних организациях за период 01.06.24-30.06.24</t>
  </si>
  <si>
    <t>Аренда склада за период 23.07.24-22.08.24</t>
  </si>
  <si>
    <t>Сопровождение в GR за период 01.06.24 - 30.06.24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</si>
</sst>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4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6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7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8" fillId="0" borderId="0" xfId="0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Fill="1" applyProtection="1"/>
    <xf numFmtId="4" fontId="9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 applyProtection="1">
      <alignment horizontal="left" vertical="center"/>
    </xf>
    <xf numFmtId="4" fontId="6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Protection="1"/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2" fillId="0" borderId="0" xfId="0" applyNumberFormat="1" applyFont="1" applyFill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 applyFill="1" applyAlignment="1" applyProtection="1">
      <alignment horizontal="left" vertical="center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C27"/>
  <sheetViews>
    <sheetView workbookViewId="0">
      <selection activeCell="A2" sqref="A2:A26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8" t="s">
        <v>0</v>
      </c>
      <c r="B1" s="19" t="s">
        <v>1</v>
      </c>
    </row>
    <row r="2" spans="1:2" x14ac:dyDescent="0.25">
      <c r="A2" s="38">
        <f>280342.88-500</f>
        <v>279842.88</v>
      </c>
      <c r="B2" s="6" t="s">
        <v>6</v>
      </c>
    </row>
    <row r="3" spans="1:2" x14ac:dyDescent="0.25">
      <c r="A3" s="38">
        <v>500</v>
      </c>
      <c r="B3" s="6" t="s">
        <v>7</v>
      </c>
    </row>
    <row r="4" spans="1:2" x14ac:dyDescent="0.25">
      <c r="A4" s="38">
        <v>2568928.86</v>
      </c>
      <c r="B4" s="6" t="s">
        <v>14</v>
      </c>
    </row>
    <row r="5" spans="1:2" x14ac:dyDescent="0.25">
      <c r="A5" s="38">
        <v>56158.41</v>
      </c>
      <c r="B5" s="6" t="s">
        <v>8</v>
      </c>
    </row>
    <row r="6" spans="1:2" x14ac:dyDescent="0.25">
      <c r="A6" s="38">
        <v>651005</v>
      </c>
      <c r="B6" s="6" t="s">
        <v>15</v>
      </c>
    </row>
    <row r="7" spans="1:2" x14ac:dyDescent="0.25">
      <c r="A7" s="38">
        <v>18576.88</v>
      </c>
      <c r="B7" s="6" t="s">
        <v>16</v>
      </c>
    </row>
    <row r="8" spans="1:2" x14ac:dyDescent="0.25">
      <c r="A8" s="38">
        <v>7842</v>
      </c>
      <c r="B8" s="6" t="s">
        <v>27</v>
      </c>
    </row>
    <row r="9" spans="1:2" x14ac:dyDescent="0.25">
      <c r="A9" s="38">
        <v>403355.65</v>
      </c>
      <c r="B9" s="6" t="s">
        <v>30</v>
      </c>
    </row>
    <row r="10" spans="1:2" x14ac:dyDescent="0.25">
      <c r="A10" s="38">
        <v>410</v>
      </c>
      <c r="B10" s="6" t="s">
        <v>45</v>
      </c>
    </row>
    <row r="11" spans="1:2" ht="13.2" customHeight="1" x14ac:dyDescent="0.25">
      <c r="A11" s="38">
        <f>1239654+15000+38000</f>
        <v>1292654</v>
      </c>
      <c r="B11" s="6" t="s">
        <v>9</v>
      </c>
    </row>
    <row r="12" spans="1:2" x14ac:dyDescent="0.25">
      <c r="A12" s="38">
        <v>426796</v>
      </c>
      <c r="B12" s="6" t="s">
        <v>10</v>
      </c>
    </row>
    <row r="13" spans="1:2" x14ac:dyDescent="0.25">
      <c r="A13" s="38">
        <v>27000</v>
      </c>
      <c r="B13" s="6" t="s">
        <v>37</v>
      </c>
    </row>
    <row r="14" spans="1:2" x14ac:dyDescent="0.25">
      <c r="A14" s="38">
        <v>55954</v>
      </c>
      <c r="B14" s="6" t="s">
        <v>17</v>
      </c>
    </row>
    <row r="15" spans="1:2" x14ac:dyDescent="0.25">
      <c r="A15" s="38">
        <v>41204.5</v>
      </c>
      <c r="B15" s="6" t="s">
        <v>11</v>
      </c>
    </row>
    <row r="16" spans="1:2" x14ac:dyDescent="0.25">
      <c r="A16" s="38">
        <v>23972</v>
      </c>
      <c r="B16" s="6" t="s">
        <v>12</v>
      </c>
    </row>
    <row r="17" spans="1:3" x14ac:dyDescent="0.25">
      <c r="A17" s="38">
        <v>78058</v>
      </c>
      <c r="B17" s="6" t="s">
        <v>18</v>
      </c>
    </row>
    <row r="18" spans="1:3" x14ac:dyDescent="0.25">
      <c r="A18" s="38">
        <v>121570.85</v>
      </c>
      <c r="B18" s="6" t="s">
        <v>19</v>
      </c>
    </row>
    <row r="19" spans="1:3" ht="14.4" x14ac:dyDescent="0.3">
      <c r="A19" s="38">
        <v>12755.5</v>
      </c>
      <c r="B19" s="6" t="s">
        <v>40</v>
      </c>
      <c r="C19" s="43"/>
    </row>
    <row r="20" spans="1:3" ht="14.4" x14ac:dyDescent="0.3">
      <c r="A20" s="38">
        <v>934.5</v>
      </c>
      <c r="B20" s="6" t="s">
        <v>46</v>
      </c>
      <c r="C20" s="43"/>
    </row>
    <row r="21" spans="1:3" x14ac:dyDescent="0.25">
      <c r="A21" s="38">
        <v>289358.23</v>
      </c>
      <c r="B21" s="6" t="s">
        <v>44</v>
      </c>
    </row>
    <row r="22" spans="1:3" x14ac:dyDescent="0.25">
      <c r="A22" s="38">
        <v>6531938</v>
      </c>
      <c r="B22" s="6" t="s">
        <v>47</v>
      </c>
    </row>
    <row r="23" spans="1:3" x14ac:dyDescent="0.25">
      <c r="A23" s="38">
        <v>15786.6</v>
      </c>
      <c r="B23" s="37" t="s">
        <v>31</v>
      </c>
    </row>
    <row r="24" spans="1:3" x14ac:dyDescent="0.25">
      <c r="A24" s="38">
        <v>1455400</v>
      </c>
      <c r="B24" s="6" t="s">
        <v>13</v>
      </c>
    </row>
    <row r="25" spans="1:3" x14ac:dyDescent="0.25">
      <c r="A25" s="38">
        <v>1617.1</v>
      </c>
      <c r="B25" s="6" t="s">
        <v>20</v>
      </c>
    </row>
    <row r="26" spans="1:3" x14ac:dyDescent="0.25">
      <c r="A26" s="38">
        <v>185694.24</v>
      </c>
      <c r="B26" s="6" t="s">
        <v>21</v>
      </c>
    </row>
    <row r="27" spans="1:3" x14ac:dyDescent="0.25">
      <c r="A27" s="20">
        <f>SUM(A2:A26)</f>
        <v>14547313.199999999</v>
      </c>
      <c r="B27" s="19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50"/>
  <sheetViews>
    <sheetView tabSelected="1" topLeftCell="A115" workbookViewId="0">
      <selection activeCell="B139" sqref="B139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33" t="s">
        <v>24</v>
      </c>
      <c r="B1" s="25"/>
      <c r="C1" s="26"/>
    </row>
    <row r="2" spans="1:3" s="5" customFormat="1" ht="53.4" customHeight="1" x14ac:dyDescent="0.25">
      <c r="A2" s="49" t="s">
        <v>26</v>
      </c>
      <c r="B2" s="50"/>
      <c r="C2" s="50"/>
    </row>
    <row r="3" spans="1:3" s="36" customFormat="1" ht="13.8" customHeight="1" x14ac:dyDescent="0.25">
      <c r="A3" s="36" t="s">
        <v>122</v>
      </c>
      <c r="B3" s="45">
        <v>3800</v>
      </c>
      <c r="C3" s="36" t="s">
        <v>48</v>
      </c>
    </row>
    <row r="4" spans="1:3" s="36" customFormat="1" ht="13.8" customHeight="1" x14ac:dyDescent="0.25">
      <c r="A4" s="36" t="s">
        <v>122</v>
      </c>
      <c r="B4" s="45">
        <v>10000</v>
      </c>
      <c r="C4" s="36" t="s">
        <v>49</v>
      </c>
    </row>
    <row r="5" spans="1:3" s="36" customFormat="1" ht="13.8" customHeight="1" x14ac:dyDescent="0.25">
      <c r="A5" s="36" t="s">
        <v>122</v>
      </c>
      <c r="B5" s="45">
        <v>47401.2</v>
      </c>
      <c r="C5" s="36" t="s">
        <v>50</v>
      </c>
    </row>
    <row r="6" spans="1:3" s="36" customFormat="1" ht="13.8" customHeight="1" x14ac:dyDescent="0.25">
      <c r="A6" s="4" t="s">
        <v>123</v>
      </c>
      <c r="B6" s="8">
        <v>70399</v>
      </c>
      <c r="C6" s="4" t="s">
        <v>51</v>
      </c>
    </row>
    <row r="7" spans="1:3" s="36" customFormat="1" ht="13.8" customHeight="1" x14ac:dyDescent="0.25">
      <c r="A7" s="36" t="s">
        <v>123</v>
      </c>
      <c r="B7" s="45">
        <v>96256</v>
      </c>
      <c r="C7" s="36" t="s">
        <v>52</v>
      </c>
    </row>
    <row r="8" spans="1:3" s="36" customFormat="1" ht="13.8" customHeight="1" x14ac:dyDescent="0.25">
      <c r="A8" s="36" t="s">
        <v>124</v>
      </c>
      <c r="B8" s="45">
        <v>783</v>
      </c>
      <c r="C8" s="36" t="s">
        <v>53</v>
      </c>
    </row>
    <row r="9" spans="1:3" s="4" customFormat="1" x14ac:dyDescent="0.25">
      <c r="A9" s="36" t="s">
        <v>124</v>
      </c>
      <c r="B9" s="45">
        <v>1016</v>
      </c>
      <c r="C9" s="36" t="s">
        <v>53</v>
      </c>
    </row>
    <row r="10" spans="1:3" s="36" customFormat="1" ht="13.8" customHeight="1" x14ac:dyDescent="0.25">
      <c r="A10" s="4" t="s">
        <v>124</v>
      </c>
      <c r="B10" s="8">
        <v>15230</v>
      </c>
      <c r="C10" s="4" t="s">
        <v>54</v>
      </c>
    </row>
    <row r="11" spans="1:3" s="36" customFormat="1" ht="13.8" customHeight="1" x14ac:dyDescent="0.25">
      <c r="A11" s="36" t="s">
        <v>124</v>
      </c>
      <c r="B11" s="45">
        <v>20310</v>
      </c>
      <c r="C11" s="36" t="s">
        <v>55</v>
      </c>
    </row>
    <row r="12" spans="1:3" s="4" customFormat="1" x14ac:dyDescent="0.25">
      <c r="A12" s="36" t="s">
        <v>124</v>
      </c>
      <c r="B12" s="45">
        <v>28750</v>
      </c>
      <c r="C12" s="36" t="s">
        <v>56</v>
      </c>
    </row>
    <row r="13" spans="1:3" s="36" customFormat="1" ht="13.8" customHeight="1" x14ac:dyDescent="0.25">
      <c r="A13" s="36" t="s">
        <v>124</v>
      </c>
      <c r="B13" s="45">
        <v>157500</v>
      </c>
      <c r="C13" s="36" t="s">
        <v>167</v>
      </c>
    </row>
    <row r="14" spans="1:3" s="36" customFormat="1" ht="13.8" customHeight="1" x14ac:dyDescent="0.25">
      <c r="A14" s="44" t="s">
        <v>125</v>
      </c>
      <c r="B14" s="8">
        <v>3000</v>
      </c>
      <c r="C14" s="4" t="s">
        <v>57</v>
      </c>
    </row>
    <row r="15" spans="1:3" s="4" customFormat="1" x14ac:dyDescent="0.25">
      <c r="A15" s="36" t="s">
        <v>125</v>
      </c>
      <c r="B15" s="45">
        <v>5305.21</v>
      </c>
      <c r="C15" s="36" t="s">
        <v>58</v>
      </c>
    </row>
    <row r="16" spans="1:3" s="4" customFormat="1" x14ac:dyDescent="0.25">
      <c r="A16" s="36" t="s">
        <v>125</v>
      </c>
      <c r="B16" s="45">
        <v>6734.16</v>
      </c>
      <c r="C16" s="36" t="s">
        <v>59</v>
      </c>
    </row>
    <row r="17" spans="1:3" s="4" customFormat="1" x14ac:dyDescent="0.25">
      <c r="A17" s="36" t="s">
        <v>125</v>
      </c>
      <c r="B17" s="45">
        <v>75219</v>
      </c>
      <c r="C17" s="36" t="s">
        <v>60</v>
      </c>
    </row>
    <row r="18" spans="1:3" s="4" customFormat="1" x14ac:dyDescent="0.3">
      <c r="A18" s="4" t="s">
        <v>126</v>
      </c>
      <c r="B18" s="8">
        <v>412</v>
      </c>
      <c r="C18" s="4" t="s">
        <v>57</v>
      </c>
    </row>
    <row r="19" spans="1:3" s="36" customFormat="1" ht="13.8" customHeight="1" x14ac:dyDescent="0.25">
      <c r="A19" s="36" t="s">
        <v>126</v>
      </c>
      <c r="B19" s="40">
        <v>4100</v>
      </c>
      <c r="C19" s="40" t="s">
        <v>61</v>
      </c>
    </row>
    <row r="20" spans="1:3" s="36" customFormat="1" ht="13.8" customHeight="1" x14ac:dyDescent="0.25">
      <c r="A20" s="36" t="s">
        <v>126</v>
      </c>
      <c r="B20" s="45">
        <v>5850</v>
      </c>
      <c r="C20" s="36" t="s">
        <v>62</v>
      </c>
    </row>
    <row r="21" spans="1:3" s="36" customFormat="1" ht="13.8" customHeight="1" x14ac:dyDescent="0.25">
      <c r="A21" s="36" t="s">
        <v>126</v>
      </c>
      <c r="B21" s="45">
        <v>18383</v>
      </c>
      <c r="C21" s="36" t="s">
        <v>63</v>
      </c>
    </row>
    <row r="22" spans="1:3" s="36" customFormat="1" ht="13.8" customHeight="1" x14ac:dyDescent="0.25">
      <c r="A22" s="36" t="s">
        <v>126</v>
      </c>
      <c r="B22" s="45">
        <v>19229.52</v>
      </c>
      <c r="C22" s="36" t="s">
        <v>64</v>
      </c>
    </row>
    <row r="23" spans="1:3" s="36" customFormat="1" ht="13.8" customHeight="1" x14ac:dyDescent="0.25">
      <c r="A23" s="4" t="s">
        <v>126</v>
      </c>
      <c r="B23" s="8">
        <v>23836</v>
      </c>
      <c r="C23" s="4" t="s">
        <v>65</v>
      </c>
    </row>
    <row r="24" spans="1:3" s="36" customFormat="1" ht="13.8" customHeight="1" x14ac:dyDescent="0.25">
      <c r="A24" s="36" t="s">
        <v>127</v>
      </c>
      <c r="B24" s="45">
        <v>3550</v>
      </c>
      <c r="C24" s="36" t="s">
        <v>43</v>
      </c>
    </row>
    <row r="25" spans="1:3" s="36" customFormat="1" ht="13.8" customHeight="1" x14ac:dyDescent="0.25">
      <c r="A25" s="36" t="s">
        <v>127</v>
      </c>
      <c r="B25" s="45">
        <v>6734.16</v>
      </c>
      <c r="C25" s="36" t="s">
        <v>66</v>
      </c>
    </row>
    <row r="26" spans="1:3" s="4" customFormat="1" x14ac:dyDescent="0.25">
      <c r="A26" s="36" t="s">
        <v>127</v>
      </c>
      <c r="B26" s="45">
        <v>30000</v>
      </c>
      <c r="C26" s="36" t="s">
        <v>67</v>
      </c>
    </row>
    <row r="27" spans="1:3" s="36" customFormat="1" ht="13.8" customHeight="1" x14ac:dyDescent="0.25">
      <c r="A27" s="4" t="s">
        <v>128</v>
      </c>
      <c r="B27" s="8">
        <v>1955</v>
      </c>
      <c r="C27" s="4" t="s">
        <v>68</v>
      </c>
    </row>
    <row r="28" spans="1:3" s="36" customFormat="1" ht="13.8" customHeight="1" x14ac:dyDescent="0.25">
      <c r="A28" s="36" t="s">
        <v>128</v>
      </c>
      <c r="B28" s="45">
        <v>4037.5</v>
      </c>
      <c r="C28" s="36" t="s">
        <v>69</v>
      </c>
    </row>
    <row r="29" spans="1:3" s="4" customFormat="1" x14ac:dyDescent="0.25">
      <c r="A29" s="36" t="s">
        <v>128</v>
      </c>
      <c r="B29" s="45">
        <v>5227.5</v>
      </c>
      <c r="C29" s="36" t="s">
        <v>70</v>
      </c>
    </row>
    <row r="30" spans="1:3" s="36" customFormat="1" ht="13.8" customHeight="1" x14ac:dyDescent="0.25">
      <c r="A30" s="36" t="s">
        <v>128</v>
      </c>
      <c r="B30" s="45">
        <v>5355</v>
      </c>
      <c r="C30" s="36" t="s">
        <v>71</v>
      </c>
    </row>
    <row r="31" spans="1:3" s="36" customFormat="1" ht="13.8" customHeight="1" x14ac:dyDescent="0.25">
      <c r="A31" s="44" t="s">
        <v>128</v>
      </c>
      <c r="B31" s="8">
        <v>5737.5</v>
      </c>
      <c r="C31" s="4" t="s">
        <v>72</v>
      </c>
    </row>
    <row r="32" spans="1:3" s="4" customFormat="1" x14ac:dyDescent="0.25">
      <c r="A32" s="36" t="s">
        <v>128</v>
      </c>
      <c r="B32" s="45">
        <v>6205</v>
      </c>
      <c r="C32" s="36" t="s">
        <v>73</v>
      </c>
    </row>
    <row r="33" spans="1:3" s="4" customFormat="1" x14ac:dyDescent="0.25">
      <c r="A33" s="36" t="s">
        <v>128</v>
      </c>
      <c r="B33" s="45">
        <v>6205</v>
      </c>
      <c r="C33" s="36" t="s">
        <v>74</v>
      </c>
    </row>
    <row r="34" spans="1:3" s="4" customFormat="1" x14ac:dyDescent="0.25">
      <c r="A34" s="36" t="s">
        <v>128</v>
      </c>
      <c r="B34" s="45">
        <v>6545</v>
      </c>
      <c r="C34" s="36" t="s">
        <v>75</v>
      </c>
    </row>
    <row r="35" spans="1:3" s="4" customFormat="1" x14ac:dyDescent="0.3">
      <c r="A35" s="4" t="s">
        <v>128</v>
      </c>
      <c r="B35" s="8">
        <v>6545</v>
      </c>
      <c r="C35" s="4" t="s">
        <v>76</v>
      </c>
    </row>
    <row r="36" spans="1:3" s="36" customFormat="1" ht="13.8" customHeight="1" x14ac:dyDescent="0.25">
      <c r="A36" s="36" t="s">
        <v>128</v>
      </c>
      <c r="B36" s="40">
        <v>6545</v>
      </c>
      <c r="C36" s="40" t="s">
        <v>77</v>
      </c>
    </row>
    <row r="37" spans="1:3" s="36" customFormat="1" ht="13.8" customHeight="1" x14ac:dyDescent="0.25">
      <c r="A37" s="36" t="s">
        <v>128</v>
      </c>
      <c r="B37" s="45">
        <v>6570</v>
      </c>
      <c r="C37" s="36" t="s">
        <v>78</v>
      </c>
    </row>
    <row r="38" spans="1:3" s="36" customFormat="1" ht="13.8" customHeight="1" x14ac:dyDescent="0.25">
      <c r="A38" s="36" t="s">
        <v>128</v>
      </c>
      <c r="B38" s="45">
        <v>6930</v>
      </c>
      <c r="C38" s="36" t="s">
        <v>79</v>
      </c>
    </row>
    <row r="39" spans="1:3" s="36" customFormat="1" ht="13.8" customHeight="1" x14ac:dyDescent="0.25">
      <c r="A39" s="36" t="s">
        <v>128</v>
      </c>
      <c r="B39" s="45">
        <v>7225</v>
      </c>
      <c r="C39" s="36" t="s">
        <v>80</v>
      </c>
    </row>
    <row r="40" spans="1:3" s="36" customFormat="1" ht="13.8" customHeight="1" x14ac:dyDescent="0.25">
      <c r="A40" s="4" t="s">
        <v>128</v>
      </c>
      <c r="B40" s="8">
        <v>7480</v>
      </c>
      <c r="C40" s="4" t="s">
        <v>81</v>
      </c>
    </row>
    <row r="41" spans="1:3" s="36" customFormat="1" ht="13.8" customHeight="1" x14ac:dyDescent="0.25">
      <c r="A41" s="36" t="s">
        <v>128</v>
      </c>
      <c r="B41" s="45">
        <v>7820</v>
      </c>
      <c r="C41" s="36" t="s">
        <v>82</v>
      </c>
    </row>
    <row r="42" spans="1:3" s="36" customFormat="1" ht="13.8" customHeight="1" x14ac:dyDescent="0.25">
      <c r="A42" s="36" t="s">
        <v>128</v>
      </c>
      <c r="B42" s="45">
        <v>8470</v>
      </c>
      <c r="C42" s="36" t="s">
        <v>83</v>
      </c>
    </row>
    <row r="43" spans="1:3" s="4" customFormat="1" x14ac:dyDescent="0.25">
      <c r="A43" s="36" t="s">
        <v>128</v>
      </c>
      <c r="B43" s="45">
        <v>9517.5</v>
      </c>
      <c r="C43" s="36" t="s">
        <v>84</v>
      </c>
    </row>
    <row r="44" spans="1:3" s="36" customFormat="1" ht="13.8" customHeight="1" x14ac:dyDescent="0.25">
      <c r="A44" s="4" t="s">
        <v>128</v>
      </c>
      <c r="B44" s="8">
        <v>10497.5</v>
      </c>
      <c r="C44" s="4" t="s">
        <v>85</v>
      </c>
    </row>
    <row r="45" spans="1:3" s="36" customFormat="1" ht="13.8" customHeight="1" x14ac:dyDescent="0.25">
      <c r="A45" s="36" t="s">
        <v>128</v>
      </c>
      <c r="B45" s="45">
        <v>12427.5</v>
      </c>
      <c r="C45" s="36" t="s">
        <v>86</v>
      </c>
    </row>
    <row r="46" spans="1:3" s="4" customFormat="1" x14ac:dyDescent="0.25">
      <c r="A46" s="36" t="s">
        <v>128</v>
      </c>
      <c r="B46" s="45">
        <v>12690</v>
      </c>
      <c r="C46" s="36" t="s">
        <v>87</v>
      </c>
    </row>
    <row r="47" spans="1:3" s="36" customFormat="1" ht="13.8" customHeight="1" x14ac:dyDescent="0.25">
      <c r="A47" s="36" t="s">
        <v>128</v>
      </c>
      <c r="B47" s="45">
        <v>21330.5</v>
      </c>
      <c r="C47" s="36" t="s">
        <v>88</v>
      </c>
    </row>
    <row r="48" spans="1:3" s="36" customFormat="1" ht="13.8" customHeight="1" x14ac:dyDescent="0.25">
      <c r="A48" s="44" t="s">
        <v>128</v>
      </c>
      <c r="B48" s="8">
        <v>27840</v>
      </c>
      <c r="C48" s="4" t="s">
        <v>89</v>
      </c>
    </row>
    <row r="49" spans="1:3" s="4" customFormat="1" x14ac:dyDescent="0.25">
      <c r="A49" s="36" t="s">
        <v>128</v>
      </c>
      <c r="B49" s="45">
        <v>30027</v>
      </c>
      <c r="C49" s="36" t="s">
        <v>90</v>
      </c>
    </row>
    <row r="50" spans="1:3" s="4" customFormat="1" x14ac:dyDescent="0.25">
      <c r="A50" s="36" t="s">
        <v>128</v>
      </c>
      <c r="B50" s="45">
        <v>37154</v>
      </c>
      <c r="C50" s="36" t="s">
        <v>91</v>
      </c>
    </row>
    <row r="51" spans="1:3" s="4" customFormat="1" x14ac:dyDescent="0.25">
      <c r="A51" s="36" t="s">
        <v>128</v>
      </c>
      <c r="B51" s="45">
        <v>47065</v>
      </c>
      <c r="C51" s="36" t="s">
        <v>92</v>
      </c>
    </row>
    <row r="52" spans="1:3" s="4" customFormat="1" x14ac:dyDescent="0.3">
      <c r="A52" s="4" t="s">
        <v>128</v>
      </c>
      <c r="B52" s="8">
        <v>64812.5</v>
      </c>
      <c r="C52" s="4" t="s">
        <v>93</v>
      </c>
    </row>
    <row r="53" spans="1:3" s="36" customFormat="1" ht="13.8" customHeight="1" x14ac:dyDescent="0.25">
      <c r="A53" s="36" t="s">
        <v>129</v>
      </c>
      <c r="B53" s="40">
        <v>569</v>
      </c>
      <c r="C53" s="40" t="s">
        <v>57</v>
      </c>
    </row>
    <row r="54" spans="1:3" s="36" customFormat="1" ht="13.8" customHeight="1" x14ac:dyDescent="0.25">
      <c r="A54" s="39" t="s">
        <v>129</v>
      </c>
      <c r="B54" s="40">
        <v>20948</v>
      </c>
      <c r="C54" s="40" t="s">
        <v>94</v>
      </c>
    </row>
    <row r="55" spans="1:3" s="36" customFormat="1" ht="13.8" customHeight="1" x14ac:dyDescent="0.25">
      <c r="A55" s="36" t="s">
        <v>130</v>
      </c>
      <c r="B55" s="45">
        <v>2840</v>
      </c>
      <c r="C55" s="36" t="s">
        <v>95</v>
      </c>
    </row>
    <row r="56" spans="1:3" s="36" customFormat="1" ht="13.8" customHeight="1" x14ac:dyDescent="0.25">
      <c r="A56" s="36" t="s">
        <v>130</v>
      </c>
      <c r="B56" s="45">
        <v>4197</v>
      </c>
      <c r="C56" s="36" t="s">
        <v>96</v>
      </c>
    </row>
    <row r="57" spans="1:3" s="36" customFormat="1" ht="13.8" customHeight="1" x14ac:dyDescent="0.25">
      <c r="A57" s="36" t="s">
        <v>130</v>
      </c>
      <c r="B57" s="45">
        <v>9041</v>
      </c>
      <c r="C57" s="36" t="s">
        <v>97</v>
      </c>
    </row>
    <row r="58" spans="1:3" s="36" customFormat="1" ht="13.8" customHeight="1" x14ac:dyDescent="0.25">
      <c r="A58" s="4" t="s">
        <v>130</v>
      </c>
      <c r="B58" s="8">
        <v>20530</v>
      </c>
      <c r="C58" s="4" t="s">
        <v>98</v>
      </c>
    </row>
    <row r="59" spans="1:3" s="36" customFormat="1" ht="13.8" customHeight="1" x14ac:dyDescent="0.25">
      <c r="A59" s="36" t="s">
        <v>130</v>
      </c>
      <c r="B59" s="45">
        <f>30780+11404.05+19583</f>
        <v>61767.05</v>
      </c>
      <c r="C59" s="36" t="s">
        <v>99</v>
      </c>
    </row>
    <row r="60" spans="1:3" s="36" customFormat="1" ht="13.8" customHeight="1" x14ac:dyDescent="0.25">
      <c r="A60" s="4" t="s">
        <v>130</v>
      </c>
      <c r="B60" s="8">
        <v>144500</v>
      </c>
      <c r="C60" s="4" t="s">
        <v>100</v>
      </c>
    </row>
    <row r="61" spans="1:3" s="4" customFormat="1" x14ac:dyDescent="0.25">
      <c r="A61" s="36" t="s">
        <v>131</v>
      </c>
      <c r="B61" s="45">
        <v>25020</v>
      </c>
      <c r="C61" s="36" t="s">
        <v>101</v>
      </c>
    </row>
    <row r="62" spans="1:3" s="36" customFormat="1" ht="13.8" customHeight="1" x14ac:dyDescent="0.25">
      <c r="A62" s="36" t="s">
        <v>131</v>
      </c>
      <c r="B62" s="45">
        <v>39900</v>
      </c>
      <c r="C62" s="36" t="s">
        <v>102</v>
      </c>
    </row>
    <row r="63" spans="1:3" s="36" customFormat="1" ht="13.8" customHeight="1" x14ac:dyDescent="0.25">
      <c r="A63" s="44" t="s">
        <v>132</v>
      </c>
      <c r="B63" s="8">
        <v>15995.5</v>
      </c>
      <c r="C63" s="4" t="s">
        <v>103</v>
      </c>
    </row>
    <row r="64" spans="1:3" s="4" customFormat="1" x14ac:dyDescent="0.25">
      <c r="A64" s="36" t="s">
        <v>132</v>
      </c>
      <c r="B64" s="45">
        <v>47190</v>
      </c>
      <c r="C64" s="36" t="s">
        <v>104</v>
      </c>
    </row>
    <row r="65" spans="1:3" s="4" customFormat="1" x14ac:dyDescent="0.25">
      <c r="A65" s="36" t="s">
        <v>133</v>
      </c>
      <c r="B65" s="45">
        <v>1810</v>
      </c>
      <c r="C65" s="36" t="s">
        <v>61</v>
      </c>
    </row>
    <row r="66" spans="1:3" s="4" customFormat="1" x14ac:dyDescent="0.25">
      <c r="A66" s="36" t="s">
        <v>134</v>
      </c>
      <c r="B66" s="45">
        <v>1200</v>
      </c>
      <c r="C66" s="36" t="s">
        <v>142</v>
      </c>
    </row>
    <row r="67" spans="1:3" s="4" customFormat="1" x14ac:dyDescent="0.3">
      <c r="A67" s="4" t="s">
        <v>134</v>
      </c>
      <c r="B67" s="8">
        <v>6969</v>
      </c>
      <c r="C67" s="4" t="s">
        <v>105</v>
      </c>
    </row>
    <row r="68" spans="1:3" s="36" customFormat="1" ht="13.8" customHeight="1" x14ac:dyDescent="0.25">
      <c r="A68" s="36" t="s">
        <v>134</v>
      </c>
      <c r="B68" s="40">
        <v>11220</v>
      </c>
      <c r="C68" s="40" t="s">
        <v>106</v>
      </c>
    </row>
    <row r="69" spans="1:3" s="36" customFormat="1" ht="13.8" customHeight="1" x14ac:dyDescent="0.25">
      <c r="A69" s="39" t="s">
        <v>134</v>
      </c>
      <c r="B69" s="40">
        <v>30880</v>
      </c>
      <c r="C69" s="40" t="s">
        <v>107</v>
      </c>
    </row>
    <row r="70" spans="1:3" s="36" customFormat="1" ht="13.8" customHeight="1" x14ac:dyDescent="0.25">
      <c r="A70" s="36" t="s">
        <v>134</v>
      </c>
      <c r="B70" s="45">
        <v>46500</v>
      </c>
      <c r="C70" s="36" t="s">
        <v>108</v>
      </c>
    </row>
    <row r="71" spans="1:3" s="36" customFormat="1" ht="13.8" customHeight="1" x14ac:dyDescent="0.25">
      <c r="A71" s="36" t="s">
        <v>135</v>
      </c>
      <c r="B71" s="45">
        <v>3472.39</v>
      </c>
      <c r="C71" s="36" t="s">
        <v>109</v>
      </c>
    </row>
    <row r="72" spans="1:3" s="36" customFormat="1" ht="13.8" customHeight="1" x14ac:dyDescent="0.25">
      <c r="A72" s="36" t="s">
        <v>135</v>
      </c>
      <c r="B72" s="45">
        <v>82253.87</v>
      </c>
      <c r="C72" s="36" t="s">
        <v>110</v>
      </c>
    </row>
    <row r="73" spans="1:3" s="36" customFormat="1" ht="13.8" customHeight="1" x14ac:dyDescent="0.25">
      <c r="A73" s="4" t="s">
        <v>136</v>
      </c>
      <c r="B73" s="8">
        <v>13125</v>
      </c>
      <c r="C73" s="4" t="s">
        <v>108</v>
      </c>
    </row>
    <row r="74" spans="1:3" s="36" customFormat="1" ht="13.8" customHeight="1" x14ac:dyDescent="0.25">
      <c r="A74" s="36" t="s">
        <v>136</v>
      </c>
      <c r="B74" s="45">
        <v>24500</v>
      </c>
      <c r="C74" s="36" t="s">
        <v>111</v>
      </c>
    </row>
    <row r="75" spans="1:3" s="36" customFormat="1" ht="13.8" customHeight="1" x14ac:dyDescent="0.25">
      <c r="A75" s="36" t="s">
        <v>136</v>
      </c>
      <c r="B75" s="45">
        <v>24700</v>
      </c>
      <c r="C75" s="36" t="s">
        <v>112</v>
      </c>
    </row>
    <row r="76" spans="1:3" s="4" customFormat="1" x14ac:dyDescent="0.25">
      <c r="A76" s="36" t="s">
        <v>137</v>
      </c>
      <c r="B76" s="45">
        <v>11905.95</v>
      </c>
      <c r="C76" s="36" t="s">
        <v>109</v>
      </c>
    </row>
    <row r="77" spans="1:3" s="36" customFormat="1" ht="13.8" customHeight="1" x14ac:dyDescent="0.25">
      <c r="A77" s="4" t="s">
        <v>137</v>
      </c>
      <c r="B77" s="8">
        <v>40036</v>
      </c>
      <c r="C77" s="4" t="s">
        <v>113</v>
      </c>
    </row>
    <row r="78" spans="1:3" s="36" customFormat="1" ht="13.8" customHeight="1" x14ac:dyDescent="0.25">
      <c r="A78" s="36" t="s">
        <v>138</v>
      </c>
      <c r="B78" s="45">
        <v>129200</v>
      </c>
      <c r="C78" s="36" t="s">
        <v>114</v>
      </c>
    </row>
    <row r="79" spans="1:3" s="4" customFormat="1" x14ac:dyDescent="0.25">
      <c r="A79" s="36" t="s">
        <v>139</v>
      </c>
      <c r="B79" s="45">
        <v>6824</v>
      </c>
      <c r="C79" s="36" t="s">
        <v>143</v>
      </c>
    </row>
    <row r="80" spans="1:3" s="36" customFormat="1" ht="13.8" customHeight="1" x14ac:dyDescent="0.25">
      <c r="A80" s="36" t="s">
        <v>139</v>
      </c>
      <c r="B80" s="45">
        <v>26371</v>
      </c>
      <c r="C80" s="36" t="s">
        <v>115</v>
      </c>
    </row>
    <row r="81" spans="1:3" s="36" customFormat="1" ht="13.8" customHeight="1" x14ac:dyDescent="0.25">
      <c r="A81" s="44" t="s">
        <v>139</v>
      </c>
      <c r="B81" s="8">
        <v>29324.02</v>
      </c>
      <c r="C81" s="4" t="s">
        <v>144</v>
      </c>
    </row>
    <row r="82" spans="1:3" s="4" customFormat="1" x14ac:dyDescent="0.25">
      <c r="A82" s="36" t="s">
        <v>139</v>
      </c>
      <c r="B82" s="45">
        <v>30250.91</v>
      </c>
      <c r="C82" s="36" t="s">
        <v>166</v>
      </c>
    </row>
    <row r="83" spans="1:3" s="4" customFormat="1" x14ac:dyDescent="0.25">
      <c r="A83" s="36" t="s">
        <v>139</v>
      </c>
      <c r="B83" s="45">
        <v>38175.800000000003</v>
      </c>
      <c r="C83" s="36" t="s">
        <v>145</v>
      </c>
    </row>
    <row r="84" spans="1:3" s="4" customFormat="1" x14ac:dyDescent="0.25">
      <c r="A84" s="36" t="s">
        <v>139</v>
      </c>
      <c r="B84" s="45">
        <v>56970</v>
      </c>
      <c r="C84" s="36" t="s">
        <v>116</v>
      </c>
    </row>
    <row r="85" spans="1:3" s="4" customFormat="1" x14ac:dyDescent="0.3">
      <c r="A85" s="4" t="s">
        <v>140</v>
      </c>
      <c r="B85" s="8">
        <v>11285</v>
      </c>
      <c r="C85" s="4" t="s">
        <v>117</v>
      </c>
    </row>
    <row r="86" spans="1:3" s="36" customFormat="1" ht="13.8" customHeight="1" x14ac:dyDescent="0.25">
      <c r="A86" s="36" t="s">
        <v>140</v>
      </c>
      <c r="B86" s="40">
        <v>12420</v>
      </c>
      <c r="C86" s="40" t="s">
        <v>146</v>
      </c>
    </row>
    <row r="87" spans="1:3" s="36" customFormat="1" ht="13.8" customHeight="1" x14ac:dyDescent="0.25">
      <c r="A87" s="39" t="s">
        <v>140</v>
      </c>
      <c r="B87" s="40">
        <v>26421.75</v>
      </c>
      <c r="C87" s="40" t="s">
        <v>118</v>
      </c>
    </row>
    <row r="88" spans="1:3" s="36" customFormat="1" ht="13.8" customHeight="1" x14ac:dyDescent="0.25">
      <c r="A88" s="36" t="s">
        <v>140</v>
      </c>
      <c r="B88" s="45">
        <v>80017.8</v>
      </c>
      <c r="C88" s="36" t="s">
        <v>119</v>
      </c>
    </row>
    <row r="89" spans="1:3" s="36" customFormat="1" ht="13.8" customHeight="1" x14ac:dyDescent="0.25">
      <c r="A89" s="36" t="s">
        <v>140</v>
      </c>
      <c r="B89" s="45">
        <v>89993.5</v>
      </c>
      <c r="C89" s="36" t="s">
        <v>120</v>
      </c>
    </row>
    <row r="90" spans="1:3" s="36" customFormat="1" ht="13.8" customHeight="1" x14ac:dyDescent="0.25">
      <c r="A90" s="36" t="s">
        <v>141</v>
      </c>
      <c r="B90" s="45">
        <v>10000</v>
      </c>
      <c r="C90" s="36" t="s">
        <v>41</v>
      </c>
    </row>
    <row r="91" spans="1:3" s="36" customFormat="1" ht="13.8" customHeight="1" x14ac:dyDescent="0.25">
      <c r="A91" s="4" t="s">
        <v>141</v>
      </c>
      <c r="B91" s="8">
        <v>30000</v>
      </c>
      <c r="C91" s="4" t="s">
        <v>67</v>
      </c>
    </row>
    <row r="92" spans="1:3" s="36" customFormat="1" ht="13.8" customHeight="1" x14ac:dyDescent="0.25">
      <c r="A92" s="44">
        <v>45504</v>
      </c>
      <c r="B92" s="45">
        <v>32000</v>
      </c>
      <c r="C92" s="36" t="s">
        <v>121</v>
      </c>
    </row>
    <row r="93" spans="1:3" s="36" customFormat="1" ht="13.8" customHeight="1" x14ac:dyDescent="0.25">
      <c r="A93" s="44"/>
      <c r="B93" s="45">
        <v>141345.45000000001</v>
      </c>
      <c r="C93" s="36" t="s">
        <v>164</v>
      </c>
    </row>
    <row r="94" spans="1:3" s="36" customFormat="1" ht="13.8" customHeight="1" x14ac:dyDescent="0.25">
      <c r="A94" s="44"/>
      <c r="B94" s="45">
        <v>150075</v>
      </c>
      <c r="C94" s="36" t="s">
        <v>165</v>
      </c>
    </row>
    <row r="95" spans="1:3" x14ac:dyDescent="0.25">
      <c r="A95" s="39"/>
      <c r="B95" s="40">
        <v>2566463.63</v>
      </c>
      <c r="C95" s="40" t="s">
        <v>32</v>
      </c>
    </row>
    <row r="96" spans="1:3" s="4" customFormat="1" x14ac:dyDescent="0.3">
      <c r="A96" s="39"/>
      <c r="B96" s="40">
        <v>28945.46</v>
      </c>
      <c r="C96" s="40" t="s">
        <v>33</v>
      </c>
    </row>
    <row r="97" spans="1:3" s="4" customFormat="1" x14ac:dyDescent="0.3">
      <c r="A97" s="9" t="s">
        <v>2</v>
      </c>
      <c r="B97" s="10">
        <f>SUM(B3:B96)</f>
        <v>5213165.33</v>
      </c>
      <c r="C97" s="11"/>
    </row>
    <row r="98" spans="1:3" ht="15" customHeight="1" x14ac:dyDescent="0.25">
      <c r="A98" s="35" t="s">
        <v>22</v>
      </c>
      <c r="B98" s="27"/>
      <c r="C98" s="28"/>
    </row>
    <row r="99" spans="1:3" s="4" customFormat="1" ht="30" customHeight="1" x14ac:dyDescent="0.3">
      <c r="A99" s="51" t="s">
        <v>36</v>
      </c>
      <c r="B99" s="51"/>
      <c r="C99" s="51"/>
    </row>
    <row r="100" spans="1:3" x14ac:dyDescent="0.25">
      <c r="A100" s="39"/>
      <c r="B100" s="40">
        <v>43935</v>
      </c>
      <c r="C100" s="40" t="s">
        <v>32</v>
      </c>
    </row>
    <row r="101" spans="1:3" s="4" customFormat="1" x14ac:dyDescent="0.3">
      <c r="A101" s="39"/>
      <c r="B101" s="40">
        <v>111.62</v>
      </c>
      <c r="C101" s="40" t="s">
        <v>33</v>
      </c>
    </row>
    <row r="102" spans="1:3" s="4" customFormat="1" x14ac:dyDescent="0.3">
      <c r="A102" s="9" t="s">
        <v>2</v>
      </c>
      <c r="B102" s="10">
        <f>SUM(B100:B101)</f>
        <v>44046.62</v>
      </c>
      <c r="C102" s="11"/>
    </row>
    <row r="103" spans="1:3" s="24" customFormat="1" x14ac:dyDescent="0.3">
      <c r="A103" s="34" t="s">
        <v>23</v>
      </c>
      <c r="B103" s="29"/>
    </row>
    <row r="104" spans="1:3" s="4" customFormat="1" ht="30" customHeight="1" x14ac:dyDescent="0.3">
      <c r="A104" s="49" t="s">
        <v>28</v>
      </c>
      <c r="B104" s="50"/>
      <c r="C104" s="50"/>
    </row>
    <row r="105" spans="1:3" s="4" customFormat="1" x14ac:dyDescent="0.3">
      <c r="A105" s="4" t="s">
        <v>123</v>
      </c>
      <c r="B105" s="8">
        <v>2155</v>
      </c>
      <c r="C105" s="4" t="s">
        <v>38</v>
      </c>
    </row>
    <row r="106" spans="1:3" s="4" customFormat="1" x14ac:dyDescent="0.3">
      <c r="A106" s="4" t="s">
        <v>154</v>
      </c>
      <c r="B106" s="8">
        <v>53000</v>
      </c>
      <c r="C106" s="4" t="s">
        <v>42</v>
      </c>
    </row>
    <row r="107" spans="1:3" s="4" customFormat="1" x14ac:dyDescent="0.3">
      <c r="A107" s="4" t="s">
        <v>129</v>
      </c>
      <c r="B107" s="8">
        <v>16500</v>
      </c>
      <c r="C107" s="4" t="s">
        <v>147</v>
      </c>
    </row>
    <row r="108" spans="1:3" s="4" customFormat="1" x14ac:dyDescent="0.3">
      <c r="A108" s="4" t="s">
        <v>130</v>
      </c>
      <c r="B108" s="8">
        <v>26440</v>
      </c>
      <c r="C108" s="4" t="s">
        <v>152</v>
      </c>
    </row>
    <row r="109" spans="1:3" s="4" customFormat="1" x14ac:dyDescent="0.3">
      <c r="A109" s="4" t="s">
        <v>130</v>
      </c>
      <c r="B109" s="8">
        <v>240794.84</v>
      </c>
      <c r="C109" s="4" t="s">
        <v>148</v>
      </c>
    </row>
    <row r="110" spans="1:3" s="4" customFormat="1" x14ac:dyDescent="0.3">
      <c r="A110" s="4" t="s">
        <v>131</v>
      </c>
      <c r="B110" s="8">
        <v>7271</v>
      </c>
      <c r="C110" s="4" t="s">
        <v>149</v>
      </c>
    </row>
    <row r="111" spans="1:3" s="4" customFormat="1" x14ac:dyDescent="0.3">
      <c r="A111" s="4" t="s">
        <v>132</v>
      </c>
      <c r="B111" s="8">
        <v>250000</v>
      </c>
      <c r="C111" s="4" t="s">
        <v>153</v>
      </c>
    </row>
    <row r="112" spans="1:3" s="4" customFormat="1" x14ac:dyDescent="0.3">
      <c r="A112" s="46" t="s">
        <v>133</v>
      </c>
      <c r="B112" s="8">
        <v>150075</v>
      </c>
      <c r="C112" s="4" t="s">
        <v>169</v>
      </c>
    </row>
    <row r="113" spans="1:3" s="4" customFormat="1" x14ac:dyDescent="0.3">
      <c r="A113" s="4" t="s">
        <v>155</v>
      </c>
      <c r="B113" s="8">
        <v>90000</v>
      </c>
      <c r="C113" s="4" t="s">
        <v>168</v>
      </c>
    </row>
    <row r="114" spans="1:3" s="4" customFormat="1" x14ac:dyDescent="0.3">
      <c r="A114" s="4" t="s">
        <v>136</v>
      </c>
      <c r="B114" s="8">
        <v>134466</v>
      </c>
      <c r="C114" s="4" t="s">
        <v>150</v>
      </c>
    </row>
    <row r="115" spans="1:3" s="4" customFormat="1" x14ac:dyDescent="0.3">
      <c r="A115" s="4" t="s">
        <v>140</v>
      </c>
      <c r="B115" s="8">
        <v>62501</v>
      </c>
      <c r="C115" s="4" t="s">
        <v>151</v>
      </c>
    </row>
    <row r="116" spans="1:3" x14ac:dyDescent="0.25">
      <c r="A116" s="39"/>
      <c r="B116" s="40">
        <v>262609</v>
      </c>
      <c r="C116" s="40" t="s">
        <v>32</v>
      </c>
    </row>
    <row r="117" spans="1:3" s="4" customFormat="1" x14ac:dyDescent="0.3">
      <c r="A117" s="39"/>
      <c r="B117" s="40">
        <v>667.2</v>
      </c>
      <c r="C117" s="40" t="s">
        <v>33</v>
      </c>
    </row>
    <row r="118" spans="1:3" s="4" customFormat="1" x14ac:dyDescent="0.25">
      <c r="A118" s="12" t="s">
        <v>2</v>
      </c>
      <c r="B118" s="13">
        <f>SUM(B105:B117)</f>
        <v>1296479.0399999998</v>
      </c>
      <c r="C118" s="14"/>
    </row>
    <row r="119" spans="1:3" s="4" customFormat="1" x14ac:dyDescent="0.25">
      <c r="A119" s="33" t="s">
        <v>25</v>
      </c>
      <c r="B119" s="30"/>
      <c r="C119" s="31"/>
    </row>
    <row r="120" spans="1:3" s="4" customFormat="1" ht="30" customHeight="1" x14ac:dyDescent="0.3">
      <c r="A120" s="49" t="s">
        <v>29</v>
      </c>
      <c r="B120" s="50"/>
      <c r="C120" s="50"/>
    </row>
    <row r="121" spans="1:3" s="32" customFormat="1" x14ac:dyDescent="0.3">
      <c r="A121" s="32" t="s">
        <v>122</v>
      </c>
      <c r="B121" s="48">
        <v>89212</v>
      </c>
      <c r="C121" s="32" t="s">
        <v>156</v>
      </c>
    </row>
    <row r="122" spans="1:3" x14ac:dyDescent="0.25">
      <c r="A122" s="36" t="s">
        <v>123</v>
      </c>
      <c r="B122" s="45">
        <v>1583475</v>
      </c>
      <c r="C122" s="36" t="s">
        <v>39</v>
      </c>
    </row>
    <row r="123" spans="1:3" s="32" customFormat="1" x14ac:dyDescent="0.3">
      <c r="A123" s="32" t="s">
        <v>124</v>
      </c>
      <c r="B123" s="48">
        <v>54810</v>
      </c>
      <c r="C123" s="32" t="s">
        <v>157</v>
      </c>
    </row>
    <row r="124" spans="1:3" s="32" customFormat="1" x14ac:dyDescent="0.3">
      <c r="A124" s="32" t="s">
        <v>126</v>
      </c>
      <c r="B124" s="48">
        <v>53000</v>
      </c>
      <c r="C124" s="32" t="s">
        <v>158</v>
      </c>
    </row>
    <row r="125" spans="1:3" s="32" customFormat="1" x14ac:dyDescent="0.3">
      <c r="A125" s="47" t="s">
        <v>133</v>
      </c>
      <c r="B125" s="48">
        <v>2385</v>
      </c>
      <c r="C125" s="32" t="s">
        <v>159</v>
      </c>
    </row>
    <row r="126" spans="1:3" x14ac:dyDescent="0.25">
      <c r="A126" s="47" t="s">
        <v>136</v>
      </c>
      <c r="B126" s="48">
        <v>20150</v>
      </c>
      <c r="C126" s="32" t="s">
        <v>160</v>
      </c>
    </row>
    <row r="127" spans="1:3" s="32" customFormat="1" x14ac:dyDescent="0.3">
      <c r="A127" s="32" t="s">
        <v>136</v>
      </c>
      <c r="B127" s="48">
        <v>21280</v>
      </c>
      <c r="C127" s="32" t="s">
        <v>161</v>
      </c>
    </row>
    <row r="128" spans="1:3" x14ac:dyDescent="0.25">
      <c r="A128" s="4" t="s">
        <v>139</v>
      </c>
      <c r="B128" s="8">
        <v>30500</v>
      </c>
      <c r="C128" s="4" t="s">
        <v>162</v>
      </c>
    </row>
    <row r="129" spans="1:3" x14ac:dyDescent="0.25">
      <c r="A129" s="4" t="s">
        <v>141</v>
      </c>
      <c r="B129" s="8">
        <v>36000</v>
      </c>
      <c r="C129" s="4" t="s">
        <v>163</v>
      </c>
    </row>
    <row r="130" spans="1:3" x14ac:dyDescent="0.25">
      <c r="A130" s="39"/>
      <c r="B130" s="40">
        <v>722717.3</v>
      </c>
      <c r="C130" s="40" t="s">
        <v>32</v>
      </c>
    </row>
    <row r="131" spans="1:3" s="32" customFormat="1" x14ac:dyDescent="0.3">
      <c r="A131" s="39"/>
      <c r="B131" s="40">
        <v>1836.16</v>
      </c>
      <c r="C131" s="40" t="s">
        <v>33</v>
      </c>
    </row>
    <row r="132" spans="1:3" x14ac:dyDescent="0.25">
      <c r="A132" s="12" t="s">
        <v>2</v>
      </c>
      <c r="B132" s="16">
        <f>SUM(B121:B131)</f>
        <v>2615365.46</v>
      </c>
      <c r="C132" s="17"/>
    </row>
    <row r="133" spans="1:3" s="4" customFormat="1" x14ac:dyDescent="0.3">
      <c r="A133" s="52" t="s">
        <v>3</v>
      </c>
      <c r="B133" s="53"/>
      <c r="C133" s="53"/>
    </row>
    <row r="134" spans="1:3" s="4" customFormat="1" ht="27.6" x14ac:dyDescent="0.3">
      <c r="A134" s="41"/>
      <c r="B134" s="42">
        <f>618569.54+167.83+8495</f>
        <v>627232.37</v>
      </c>
      <c r="C134" s="40" t="s">
        <v>35</v>
      </c>
    </row>
    <row r="135" spans="1:3" x14ac:dyDescent="0.25">
      <c r="A135" s="39"/>
      <c r="B135" s="40">
        <v>576018.36</v>
      </c>
      <c r="C135" s="40" t="s">
        <v>32</v>
      </c>
    </row>
    <row r="136" spans="1:3" x14ac:dyDescent="0.25">
      <c r="A136" s="39"/>
      <c r="B136" s="40">
        <v>1463.46</v>
      </c>
      <c r="C136" s="40" t="s">
        <v>33</v>
      </c>
    </row>
    <row r="137" spans="1:3" s="4" customFormat="1" x14ac:dyDescent="0.3">
      <c r="A137" s="39"/>
      <c r="B137" s="40">
        <v>22019.34</v>
      </c>
      <c r="C137" s="40" t="s">
        <v>34</v>
      </c>
    </row>
    <row r="138" spans="1:3" x14ac:dyDescent="0.25">
      <c r="A138" s="12" t="s">
        <v>2</v>
      </c>
      <c r="B138" s="16">
        <f>SUM(B134:B137)</f>
        <v>1226733.53</v>
      </c>
      <c r="C138" s="17"/>
    </row>
    <row r="139" spans="1:3" x14ac:dyDescent="0.25">
      <c r="A139" s="21"/>
      <c r="B139" s="22">
        <f>B138+B132+B118+B102+B97</f>
        <v>10395789.98</v>
      </c>
      <c r="C139" s="23" t="s">
        <v>5</v>
      </c>
    </row>
    <row r="140" spans="1:3" x14ac:dyDescent="0.25">
      <c r="B140" s="3"/>
    </row>
    <row r="142" spans="1:3" x14ac:dyDescent="0.25">
      <c r="C142" s="7"/>
    </row>
    <row r="143" spans="1:3" x14ac:dyDescent="0.25">
      <c r="C143" s="15"/>
    </row>
    <row r="144" spans="1:3" x14ac:dyDescent="0.25">
      <c r="C144" s="15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3"/>
    </row>
    <row r="149" spans="3:3" x14ac:dyDescent="0.25">
      <c r="C149" s="15"/>
    </row>
    <row r="150" spans="3:3" x14ac:dyDescent="0.25">
      <c r="C150" s="15"/>
    </row>
  </sheetData>
  <mergeCells count="5">
    <mergeCell ref="A2:C2"/>
    <mergeCell ref="A99:C99"/>
    <mergeCell ref="A133:C133"/>
    <mergeCell ref="A104:C104"/>
    <mergeCell ref="A120:C120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2024-11-02T08:34:14Z</dcterms:modified>
</cp:coreProperties>
</file>